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19420" windowHeight="9650"/>
  </bookViews>
  <sheets>
    <sheet name="Свод Марказий апарат" sheetId="21" r:id="rId1"/>
    <sheet name="Марказий апарат" sheetId="20" r:id="rId2"/>
    <sheet name="Марказий апарат (2)" sheetId="22" r:id="rId3"/>
    <sheet name="Марказ Уруғчилик" sheetId="3" r:id="rId4"/>
    <sheet name="Марказ Пахтачилик " sheetId="4" r:id="rId5"/>
    <sheet name="Марказ Дон" sheetId="5" r:id="rId6"/>
    <sheet name="Свод Худудий филиаллар бўйича" sheetId="2" r:id="rId7"/>
    <sheet name="Хоразм" sheetId="8" r:id="rId8"/>
    <sheet name="Қорақалпоғистон" sheetId="6" r:id="rId9"/>
    <sheet name="Сурхондарё" sheetId="12" r:id="rId10"/>
    <sheet name="Жиззах" sheetId="7" r:id="rId11"/>
    <sheet name="Сирдарё" sheetId="9" r:id="rId12"/>
    <sheet name="Андижон " sheetId="10" r:id="rId13"/>
    <sheet name="Фарғона " sheetId="11" r:id="rId14"/>
    <sheet name="Қашқадарё" sheetId="13" r:id="rId15"/>
    <sheet name="Тошкент" sheetId="14" r:id="rId16"/>
    <sheet name="Навоий" sheetId="15" r:id="rId17"/>
    <sheet name="Бухоро" sheetId="16" r:id="rId18"/>
    <sheet name="Наманган" sheetId="17" r:id="rId19"/>
    <sheet name="Самарқанд" sheetId="18" r:id="rId20"/>
  </sheets>
  <definedNames>
    <definedName name="_xlnm.Print_Titles" localSheetId="0">'Свод Марказий апарат'!$7:$8</definedName>
    <definedName name="_xlnm.Print_Area" localSheetId="0">'Свод Марказий апарат'!$A$1:$H$221</definedName>
  </definedNames>
  <calcPr calcId="124519"/>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D54" i="2"/>
  <c r="D53"/>
  <c r="D47"/>
  <c r="D29"/>
  <c r="D26"/>
  <c r="D15"/>
  <c r="A24" i="13"/>
  <c r="A25"/>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s="1"/>
  <c r="A73" s="1"/>
  <c r="A74" s="1"/>
  <c r="A18"/>
  <c r="A19"/>
  <c r="A20" s="1"/>
  <c r="A21" s="1"/>
  <c r="D71"/>
  <c r="D62"/>
  <c r="D19"/>
  <c r="D20"/>
  <c r="D18"/>
  <c r="D23"/>
  <c r="D24"/>
  <c r="D25"/>
  <c r="D26"/>
  <c r="A10" i="21" l="1"/>
  <c r="A11" s="1"/>
  <c r="A12" s="1"/>
  <c r="A13" s="1"/>
  <c r="A14" s="1"/>
  <c r="A15" s="1"/>
  <c r="A16" s="1"/>
  <c r="A17" s="1"/>
  <c r="A18" s="1"/>
  <c r="A19" s="1"/>
  <c r="A20" s="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98" s="1"/>
  <c r="A99" s="1"/>
  <c r="A100" s="1"/>
  <c r="A101" s="1"/>
  <c r="A102" s="1"/>
  <c r="A103" s="1"/>
  <c r="A104" s="1"/>
  <c r="A105" s="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A151" s="1"/>
  <c r="A152" s="1"/>
  <c r="A153" s="1"/>
  <c r="A154" s="1"/>
  <c r="A155" s="1"/>
  <c r="A156" s="1"/>
  <c r="A157" s="1"/>
  <c r="A158" s="1"/>
  <c r="A159" s="1"/>
  <c r="A160" s="1"/>
  <c r="A161" s="1"/>
  <c r="A162" s="1"/>
  <c r="A163" s="1"/>
  <c r="A164" s="1"/>
  <c r="A165" s="1"/>
  <c r="A166" s="1"/>
  <c r="A167" s="1"/>
  <c r="A168" s="1"/>
  <c r="A169" s="1"/>
  <c r="A170" s="1"/>
  <c r="A171" s="1"/>
  <c r="A172" s="1"/>
  <c r="A173" s="1"/>
  <c r="A174" s="1"/>
  <c r="A175" s="1"/>
  <c r="A176" s="1"/>
  <c r="A177" s="1"/>
  <c r="A178" s="1"/>
  <c r="A179" s="1"/>
  <c r="A180" s="1"/>
  <c r="A181" s="1"/>
  <c r="A182" s="1"/>
  <c r="A183" s="1"/>
  <c r="A184" s="1"/>
  <c r="A185" s="1"/>
  <c r="A186" s="1"/>
  <c r="A187" s="1"/>
  <c r="A188" s="1"/>
  <c r="A189" s="1"/>
  <c r="A190" s="1"/>
  <c r="A191" s="1"/>
  <c r="A192" s="1"/>
  <c r="A193" s="1"/>
  <c r="A194" s="1"/>
  <c r="A195" s="1"/>
  <c r="A196" s="1"/>
  <c r="A197" s="1"/>
  <c r="A198" s="1"/>
  <c r="A199" s="1"/>
  <c r="A200" s="1"/>
  <c r="A201" s="1"/>
  <c r="D110"/>
  <c r="D95"/>
  <c r="D16"/>
  <c r="D40"/>
  <c r="D99"/>
  <c r="D100"/>
  <c r="D101"/>
  <c r="D97"/>
  <c r="D31"/>
  <c r="D126"/>
  <c r="D125"/>
  <c r="D124"/>
  <c r="D123"/>
  <c r="D122"/>
  <c r="D121"/>
  <c r="D120"/>
  <c r="D119"/>
  <c r="D118"/>
  <c r="D45"/>
  <c r="D43"/>
  <c r="D41"/>
  <c r="D17"/>
  <c r="D32"/>
  <c r="D21"/>
  <c r="D12"/>
  <c r="D139"/>
  <c r="D199"/>
  <c r="D152"/>
  <c r="G11"/>
  <c r="G10"/>
  <c r="G9"/>
  <c r="D36"/>
  <c r="H13"/>
  <c r="H11"/>
  <c r="F11"/>
  <c r="E11"/>
  <c r="H10"/>
  <c r="F10"/>
  <c r="E10"/>
  <c r="H9"/>
  <c r="F9"/>
  <c r="E9"/>
  <c r="D201"/>
  <c r="D200"/>
  <c r="D198"/>
  <c r="D197"/>
  <c r="D196"/>
  <c r="D195"/>
  <c r="D194"/>
  <c r="D193"/>
  <c r="D192"/>
  <c r="D191"/>
  <c r="D190"/>
  <c r="D189"/>
  <c r="D188"/>
  <c r="D187"/>
  <c r="D186"/>
  <c r="D185"/>
  <c r="D184"/>
  <c r="D183"/>
  <c r="D182"/>
  <c r="D181"/>
  <c r="D180"/>
  <c r="D179"/>
  <c r="D178"/>
  <c r="D177"/>
  <c r="D176"/>
  <c r="D175"/>
  <c r="D174"/>
  <c r="D173"/>
  <c r="D172"/>
  <c r="D171"/>
  <c r="D170"/>
  <c r="D169"/>
  <c r="D168"/>
  <c r="D167"/>
  <c r="D166"/>
  <c r="D165"/>
  <c r="D164"/>
  <c r="D163"/>
  <c r="D162"/>
  <c r="D161"/>
  <c r="D160"/>
  <c r="D159"/>
  <c r="D158"/>
  <c r="D157"/>
  <c r="D156"/>
  <c r="D155"/>
  <c r="D154"/>
  <c r="D153"/>
  <c r="D151"/>
  <c r="D150"/>
  <c r="D149"/>
  <c r="D148"/>
  <c r="D147"/>
  <c r="D146"/>
  <c r="D145"/>
  <c r="D144"/>
  <c r="D143"/>
  <c r="D142"/>
  <c r="D141"/>
  <c r="D140"/>
  <c r="D138"/>
  <c r="D137"/>
  <c r="D136"/>
  <c r="D135"/>
  <c r="D134"/>
  <c r="D133"/>
  <c r="D132"/>
  <c r="D131"/>
  <c r="D130"/>
  <c r="D129"/>
  <c r="D128"/>
  <c r="D127"/>
  <c r="D117"/>
  <c r="D116"/>
  <c r="D115"/>
  <c r="D114"/>
  <c r="D113"/>
  <c r="D112"/>
  <c r="D111"/>
  <c r="D109"/>
  <c r="D108"/>
  <c r="D107"/>
  <c r="D106"/>
  <c r="D105"/>
  <c r="D104"/>
  <c r="D103"/>
  <c r="D102"/>
  <c r="D98"/>
  <c r="D96"/>
  <c r="D94"/>
  <c r="D93"/>
  <c r="D92"/>
  <c r="D91"/>
  <c r="D90"/>
  <c r="D89"/>
  <c r="D88"/>
  <c r="D87"/>
  <c r="D86"/>
  <c r="D85"/>
  <c r="D84"/>
  <c r="D83"/>
  <c r="D82"/>
  <c r="D81"/>
  <c r="D80"/>
  <c r="D79"/>
  <c r="D78"/>
  <c r="D77"/>
  <c r="D76"/>
  <c r="D75"/>
  <c r="D74"/>
  <c r="D73"/>
  <c r="D72"/>
  <c r="D71"/>
  <c r="D70"/>
  <c r="D69"/>
  <c r="D68"/>
  <c r="D67"/>
  <c r="D66"/>
  <c r="D65"/>
  <c r="D64"/>
  <c r="D63"/>
  <c r="D62"/>
  <c r="D61"/>
  <c r="D60"/>
  <c r="D59"/>
  <c r="D58"/>
  <c r="D57"/>
  <c r="D56"/>
  <c r="D55"/>
  <c r="D54"/>
  <c r="D53"/>
  <c r="D52"/>
  <c r="D51"/>
  <c r="D50"/>
  <c r="D49"/>
  <c r="D48"/>
  <c r="D47"/>
  <c r="D46"/>
  <c r="D44"/>
  <c r="D42"/>
  <c r="D39"/>
  <c r="D38"/>
  <c r="D37"/>
  <c r="D35"/>
  <c r="D34"/>
  <c r="D33"/>
  <c r="D30"/>
  <c r="D29"/>
  <c r="D28"/>
  <c r="D27"/>
  <c r="D26"/>
  <c r="D25"/>
  <c r="D24"/>
  <c r="D23"/>
  <c r="D22"/>
  <c r="D20"/>
  <c r="D19"/>
  <c r="D18"/>
  <c r="D15"/>
  <c r="D14"/>
  <c r="D74" i="4"/>
  <c r="D8"/>
  <c r="D9"/>
  <c r="D10"/>
  <c r="D11"/>
  <c r="D12"/>
  <c r="D13"/>
  <c r="D14"/>
  <c r="D15"/>
  <c r="D16"/>
  <c r="D17"/>
  <c r="D18"/>
  <c r="D19"/>
  <c r="D20"/>
  <c r="D21"/>
  <c r="D22"/>
  <c r="D23"/>
  <c r="D24"/>
  <c r="D25"/>
  <c r="D26"/>
  <c r="D27"/>
  <c r="D28"/>
  <c r="D29"/>
  <c r="D30"/>
  <c r="D31"/>
  <c r="D32"/>
  <c r="D33"/>
  <c r="D34"/>
  <c r="D35"/>
  <c r="D36"/>
  <c r="D37"/>
  <c r="D38"/>
  <c r="D39"/>
  <c r="D40"/>
  <c r="D41"/>
  <c r="D42"/>
  <c r="D43"/>
  <c r="D44"/>
  <c r="D45"/>
  <c r="D46"/>
  <c r="D47"/>
  <c r="D48"/>
  <c r="D49"/>
  <c r="D50"/>
  <c r="D51"/>
  <c r="D52"/>
  <c r="D53"/>
  <c r="D54"/>
  <c r="D55"/>
  <c r="D56"/>
  <c r="D57"/>
  <c r="D58"/>
  <c r="D59"/>
  <c r="D60"/>
  <c r="D61"/>
  <c r="D62"/>
  <c r="D63"/>
  <c r="D64"/>
  <c r="D65"/>
  <c r="D66"/>
  <c r="D67"/>
  <c r="D68"/>
  <c r="D69"/>
  <c r="D70"/>
  <c r="D71"/>
  <c r="D72"/>
  <c r="D73"/>
  <c r="D75"/>
  <c r="D76"/>
  <c r="D77"/>
  <c r="D78"/>
  <c r="D79"/>
  <c r="D80"/>
  <c r="D81"/>
  <c r="D82"/>
  <c r="D83"/>
  <c r="D84"/>
  <c r="D7"/>
  <c r="D43" i="17"/>
  <c r="D13" i="11"/>
  <c r="D14"/>
  <c r="D15"/>
  <c r="D16"/>
  <c r="D17"/>
  <c r="D18"/>
  <c r="D19"/>
  <c r="D20"/>
  <c r="D21"/>
  <c r="D22"/>
  <c r="D23"/>
  <c r="D24"/>
  <c r="D25"/>
  <c r="D26"/>
  <c r="D27"/>
  <c r="D28"/>
  <c r="D29"/>
  <c r="D30"/>
  <c r="D31"/>
  <c r="D32"/>
  <c r="D33"/>
  <c r="D34"/>
  <c r="D35"/>
  <c r="D36"/>
  <c r="D37"/>
  <c r="D38"/>
  <c r="D39"/>
  <c r="D40"/>
  <c r="D41"/>
  <c r="D42"/>
  <c r="D43"/>
  <c r="D44"/>
  <c r="D45"/>
  <c r="D46"/>
  <c r="D47"/>
  <c r="D48"/>
  <c r="D49"/>
  <c r="D50"/>
  <c r="D51"/>
  <c r="D52"/>
  <c r="D53"/>
  <c r="D54"/>
  <c r="D55"/>
  <c r="D56"/>
  <c r="D57"/>
  <c r="D58"/>
  <c r="D59"/>
  <c r="D60"/>
  <c r="D61"/>
  <c r="D62"/>
  <c r="D63"/>
  <c r="D64"/>
  <c r="D65"/>
  <c r="D66"/>
  <c r="D67"/>
  <c r="D68"/>
  <c r="D69"/>
  <c r="D70"/>
  <c r="D71"/>
  <c r="D72"/>
  <c r="D73"/>
  <c r="D74"/>
  <c r="D75"/>
  <c r="D76"/>
  <c r="D77"/>
  <c r="D78"/>
  <c r="D79"/>
  <c r="D80"/>
  <c r="D81"/>
  <c r="D82"/>
  <c r="D83"/>
  <c r="D84"/>
  <c r="D85"/>
  <c r="D86"/>
  <c r="D87"/>
  <c r="D88"/>
  <c r="D89"/>
  <c r="D90"/>
  <c r="D91"/>
  <c r="D92"/>
  <c r="D93"/>
  <c r="D94"/>
  <c r="D95"/>
  <c r="D96"/>
  <c r="D97"/>
  <c r="D98"/>
  <c r="D99"/>
  <c r="D100"/>
  <c r="D101"/>
  <c r="D102"/>
  <c r="D103"/>
  <c r="D104"/>
  <c r="D105"/>
  <c r="D106"/>
  <c r="D107"/>
  <c r="D12"/>
  <c r="D11"/>
  <c r="D9" i="21" l="1"/>
  <c r="D11"/>
  <c r="D10"/>
  <c r="D13"/>
  <c r="D37" i="15" l="1"/>
  <c r="D51" i="2"/>
  <c r="D50"/>
  <c r="D49"/>
  <c r="D48"/>
  <c r="D39"/>
  <c r="D38"/>
  <c r="D37"/>
  <c r="D36"/>
  <c r="D34"/>
  <c r="D33"/>
  <c r="D32"/>
  <c r="D31"/>
  <c r="D30"/>
  <c r="D72" i="18" l="1"/>
  <c r="D71"/>
  <c r="D70"/>
  <c r="D69"/>
  <c r="D68"/>
  <c r="D67"/>
  <c r="D66"/>
  <c r="D65"/>
  <c r="D64"/>
  <c r="D63"/>
  <c r="D62"/>
  <c r="D61"/>
  <c r="D60"/>
  <c r="D59"/>
  <c r="D58"/>
  <c r="D57"/>
  <c r="D56"/>
  <c r="D55"/>
  <c r="D54"/>
  <c r="D53"/>
  <c r="D52"/>
  <c r="D51"/>
  <c r="D50"/>
  <c r="D49"/>
  <c r="D48"/>
  <c r="D47"/>
  <c r="D46"/>
  <c r="D45"/>
  <c r="D44"/>
  <c r="D43"/>
  <c r="D42"/>
  <c r="D41"/>
  <c r="D40"/>
  <c r="D39"/>
  <c r="D38"/>
  <c r="D37"/>
  <c r="D36"/>
  <c r="D35"/>
  <c r="D34"/>
  <c r="D33"/>
  <c r="D32"/>
  <c r="D31"/>
  <c r="D30"/>
  <c r="D29"/>
  <c r="D28"/>
  <c r="D27"/>
  <c r="D26"/>
  <c r="D25"/>
  <c r="D24"/>
  <c r="D23"/>
  <c r="D22"/>
  <c r="D21"/>
  <c r="D20"/>
  <c r="D19"/>
  <c r="D18"/>
  <c r="D17"/>
  <c r="D16"/>
  <c r="D15"/>
  <c r="D14"/>
  <c r="D13"/>
  <c r="D12"/>
  <c r="D11"/>
  <c r="D12" i="7" l="1"/>
  <c r="D13"/>
  <c r="D14"/>
  <c r="D15"/>
  <c r="D16"/>
  <c r="D17"/>
  <c r="D18"/>
  <c r="D19"/>
  <c r="D20"/>
  <c r="D21"/>
  <c r="D22"/>
  <c r="D23"/>
  <c r="D24"/>
  <c r="D25"/>
  <c r="D26"/>
  <c r="D27"/>
  <c r="D28"/>
  <c r="D29"/>
  <c r="D30"/>
  <c r="D31"/>
  <c r="D32"/>
  <c r="D33"/>
  <c r="D34"/>
  <c r="D35"/>
  <c r="D36"/>
  <c r="D37"/>
  <c r="D38"/>
  <c r="D39"/>
  <c r="D40"/>
  <c r="D41"/>
  <c r="D42"/>
  <c r="D43"/>
  <c r="D44"/>
  <c r="D45"/>
  <c r="D47"/>
  <c r="D48"/>
  <c r="D49"/>
  <c r="D50"/>
  <c r="D51"/>
  <c r="D52"/>
  <c r="D53"/>
  <c r="D54"/>
  <c r="D55"/>
  <c r="D56"/>
  <c r="D57"/>
  <c r="D58"/>
  <c r="D59"/>
  <c r="D60"/>
  <c r="D61"/>
  <c r="D62"/>
  <c r="D63"/>
  <c r="D64"/>
  <c r="D65"/>
  <c r="D66"/>
  <c r="D67"/>
  <c r="D68"/>
  <c r="D69"/>
  <c r="D70"/>
  <c r="D71"/>
  <c r="D72"/>
  <c r="D73"/>
  <c r="D74"/>
  <c r="D75"/>
  <c r="D76"/>
  <c r="D77"/>
  <c r="D78"/>
  <c r="D79"/>
  <c r="D80"/>
  <c r="D81"/>
  <c r="D82"/>
  <c r="D83"/>
  <c r="D84"/>
  <c r="D85"/>
  <c r="D86"/>
  <c r="D87"/>
  <c r="D88"/>
  <c r="D89"/>
  <c r="D90"/>
  <c r="D91"/>
  <c r="D92"/>
  <c r="D93"/>
  <c r="D94"/>
  <c r="D95"/>
  <c r="D96"/>
  <c r="D97"/>
  <c r="D98"/>
  <c r="D99"/>
  <c r="D100"/>
  <c r="D101"/>
  <c r="D102"/>
  <c r="D103"/>
  <c r="D104"/>
  <c r="D105"/>
  <c r="D106"/>
  <c r="D107"/>
  <c r="D11"/>
  <c r="D48" i="17" l="1"/>
  <c r="D47"/>
  <c r="D46"/>
  <c r="D45"/>
  <c r="D44"/>
  <c r="D42"/>
  <c r="D41"/>
  <c r="D40"/>
  <c r="D39"/>
  <c r="D38"/>
  <c r="D37"/>
  <c r="D36"/>
  <c r="D35"/>
  <c r="D34"/>
  <c r="D33"/>
  <c r="D32"/>
  <c r="D31"/>
  <c r="D30"/>
  <c r="D29"/>
  <c r="D28"/>
  <c r="D27"/>
  <c r="D26"/>
  <c r="D25"/>
  <c r="D24"/>
  <c r="D23"/>
  <c r="D22"/>
  <c r="D21"/>
  <c r="D20"/>
  <c r="D19"/>
  <c r="D18"/>
  <c r="D17"/>
  <c r="D16"/>
  <c r="D15"/>
  <c r="D14"/>
  <c r="D13"/>
  <c r="D12"/>
  <c r="A12"/>
  <c r="A13" s="1"/>
  <c r="A14" s="1"/>
  <c r="A15" s="1"/>
  <c r="A16" s="1"/>
  <c r="A17" s="1"/>
  <c r="A18" s="1"/>
  <c r="A19" s="1"/>
  <c r="A20" s="1"/>
  <c r="A21" s="1"/>
  <c r="A22" s="1"/>
  <c r="A23" s="1"/>
  <c r="A24" s="1"/>
  <c r="A25" s="1"/>
  <c r="A26" s="1"/>
  <c r="A27" s="1"/>
  <c r="A28" s="1"/>
  <c r="A29" s="1"/>
  <c r="A30" s="1"/>
  <c r="A31" s="1"/>
  <c r="A32" s="1"/>
  <c r="A33" s="1"/>
  <c r="A34" s="1"/>
  <c r="A35" s="1"/>
  <c r="A36" s="1"/>
  <c r="A37" s="1"/>
  <c r="A38" s="1"/>
  <c r="A39" s="1"/>
  <c r="A40" s="1"/>
  <c r="A41" s="1"/>
  <c r="A42" s="1"/>
  <c r="A46" s="1"/>
  <c r="A47" s="1"/>
  <c r="A48" s="1"/>
  <c r="D11"/>
  <c r="D89" i="16" l="1"/>
  <c r="D88"/>
  <c r="D87"/>
  <c r="D86"/>
  <c r="D85"/>
  <c r="D84"/>
  <c r="D110" i="2" s="1"/>
  <c r="D83" i="16"/>
  <c r="D82"/>
  <c r="D108" i="2" s="1"/>
  <c r="D81" i="16"/>
  <c r="D80"/>
  <c r="D79"/>
  <c r="D78"/>
  <c r="D77"/>
  <c r="D76"/>
  <c r="D75"/>
  <c r="D74"/>
  <c r="D73"/>
  <c r="D72"/>
  <c r="D71"/>
  <c r="D70"/>
  <c r="D69"/>
  <c r="D68"/>
  <c r="D67"/>
  <c r="D66"/>
  <c r="D65"/>
  <c r="D64"/>
  <c r="D63"/>
  <c r="D62"/>
  <c r="D61"/>
  <c r="D60"/>
  <c r="D59"/>
  <c r="D58"/>
  <c r="D57"/>
  <c r="D56"/>
  <c r="D55"/>
  <c r="D54"/>
  <c r="D53"/>
  <c r="D52"/>
  <c r="D51"/>
  <c r="D50"/>
  <c r="D49"/>
  <c r="D48"/>
  <c r="D47"/>
  <c r="D46"/>
  <c r="D45"/>
  <c r="D44"/>
  <c r="D43"/>
  <c r="D42"/>
  <c r="D41"/>
  <c r="D40"/>
  <c r="D39"/>
  <c r="D38"/>
  <c r="D37"/>
  <c r="D36"/>
  <c r="D35"/>
  <c r="D34"/>
  <c r="D33"/>
  <c r="D32"/>
  <c r="D31"/>
  <c r="D30"/>
  <c r="D29"/>
  <c r="D28"/>
  <c r="D27"/>
  <c r="D26"/>
  <c r="D25"/>
  <c r="D24"/>
  <c r="D23"/>
  <c r="D22"/>
  <c r="D21"/>
  <c r="D20"/>
  <c r="D19"/>
  <c r="D18"/>
  <c r="D17"/>
  <c r="D16"/>
  <c r="D15"/>
  <c r="D14"/>
  <c r="D13"/>
  <c r="D12"/>
  <c r="D11"/>
  <c r="D55" i="15" l="1"/>
  <c r="D53"/>
  <c r="D52"/>
  <c r="D51"/>
  <c r="D50"/>
  <c r="D49"/>
  <c r="D48"/>
  <c r="D47"/>
  <c r="D109" i="2" s="1"/>
  <c r="D46" i="15"/>
  <c r="D45"/>
  <c r="D44"/>
  <c r="D43"/>
  <c r="D41"/>
  <c r="D40"/>
  <c r="D39"/>
  <c r="D38"/>
  <c r="D36"/>
  <c r="D35"/>
  <c r="D34"/>
  <c r="D33"/>
  <c r="D32"/>
  <c r="D31"/>
  <c r="D30"/>
  <c r="D29"/>
  <c r="D28"/>
  <c r="D27"/>
  <c r="D26"/>
  <c r="D25"/>
  <c r="D24"/>
  <c r="D22"/>
  <c r="D21"/>
  <c r="D20"/>
  <c r="D19"/>
  <c r="D18"/>
  <c r="D17"/>
  <c r="D16"/>
  <c r="D15"/>
  <c r="D14"/>
  <c r="D13"/>
  <c r="D12"/>
  <c r="D11"/>
  <c r="D10"/>
  <c r="D74" i="13"/>
  <c r="D73"/>
  <c r="D72"/>
  <c r="D70"/>
  <c r="D69"/>
  <c r="D68"/>
  <c r="D67"/>
  <c r="D66"/>
  <c r="D65"/>
  <c r="D64"/>
  <c r="D63"/>
  <c r="D61"/>
  <c r="D60"/>
  <c r="D59"/>
  <c r="D58"/>
  <c r="D80" i="2" s="1"/>
  <c r="D57" i="13"/>
  <c r="D56"/>
  <c r="D55"/>
  <c r="D54"/>
  <c r="D53"/>
  <c r="D52"/>
  <c r="D51"/>
  <c r="D50"/>
  <c r="D49"/>
  <c r="D48"/>
  <c r="D47"/>
  <c r="D46"/>
  <c r="D45"/>
  <c r="D44"/>
  <c r="D43"/>
  <c r="D42"/>
  <c r="D41"/>
  <c r="D40"/>
  <c r="D39"/>
  <c r="D38"/>
  <c r="D37"/>
  <c r="D36"/>
  <c r="D35"/>
  <c r="D34"/>
  <c r="D33"/>
  <c r="D32"/>
  <c r="D31"/>
  <c r="D46" i="2" s="1"/>
  <c r="D30" i="13"/>
  <c r="D45" i="2" s="1"/>
  <c r="D29" i="13"/>
  <c r="D28"/>
  <c r="D27"/>
  <c r="D22"/>
  <c r="D21"/>
  <c r="D17"/>
  <c r="D16"/>
  <c r="D27" i="2" s="1"/>
  <c r="D15" i="13"/>
  <c r="D14"/>
  <c r="D13"/>
  <c r="D12"/>
  <c r="A12"/>
  <c r="A13" s="1"/>
  <c r="A14" s="1"/>
  <c r="A15" s="1"/>
  <c r="A16" s="1"/>
  <c r="A17" s="1"/>
  <c r="A22" s="1"/>
  <c r="A23" s="1"/>
  <c r="D11"/>
  <c r="D11" i="2" s="1"/>
  <c r="E65" i="14" l="1"/>
  <c r="E64"/>
  <c r="E63"/>
  <c r="E62"/>
  <c r="E61"/>
  <c r="E60"/>
  <c r="E59"/>
  <c r="E58"/>
  <c r="E57"/>
  <c r="E56"/>
  <c r="E55"/>
  <c r="E54"/>
  <c r="E53"/>
  <c r="E52"/>
  <c r="E51"/>
  <c r="E50"/>
  <c r="E49"/>
  <c r="E48"/>
  <c r="E47"/>
  <c r="E46"/>
  <c r="E45"/>
  <c r="E44"/>
  <c r="E43"/>
  <c r="E42"/>
  <c r="E41"/>
  <c r="E40"/>
  <c r="E39"/>
  <c r="E38"/>
  <c r="E37"/>
  <c r="E36"/>
  <c r="E35"/>
  <c r="E34"/>
  <c r="E33"/>
  <c r="E32"/>
  <c r="E31"/>
  <c r="E30"/>
  <c r="E29"/>
  <c r="E28"/>
  <c r="E27"/>
  <c r="E26"/>
  <c r="E25"/>
  <c r="E24"/>
  <c r="E23"/>
  <c r="E22"/>
  <c r="E21"/>
  <c r="E20"/>
  <c r="E19"/>
  <c r="E18"/>
  <c r="E17"/>
  <c r="E16"/>
  <c r="E15"/>
  <c r="E14"/>
  <c r="E13"/>
  <c r="D108" i="12" l="1"/>
  <c r="D107"/>
  <c r="D106"/>
  <c r="D105"/>
  <c r="D104"/>
  <c r="D103"/>
  <c r="D102"/>
  <c r="D101"/>
  <c r="D100"/>
  <c r="D99"/>
  <c r="D107" i="2" s="1"/>
  <c r="D98" i="12"/>
  <c r="D97"/>
  <c r="D96"/>
  <c r="D95"/>
  <c r="D94"/>
  <c r="D93"/>
  <c r="D92"/>
  <c r="D91"/>
  <c r="D90"/>
  <c r="D89"/>
  <c r="D88"/>
  <c r="D87"/>
  <c r="D86"/>
  <c r="D85"/>
  <c r="D84"/>
  <c r="D83"/>
  <c r="D82"/>
  <c r="D81"/>
  <c r="D80"/>
  <c r="D79"/>
  <c r="D78"/>
  <c r="D77"/>
  <c r="D76"/>
  <c r="D75"/>
  <c r="D74"/>
  <c r="D73"/>
  <c r="D72"/>
  <c r="D71"/>
  <c r="D70"/>
  <c r="D69"/>
  <c r="D68"/>
  <c r="D67"/>
  <c r="D66"/>
  <c r="D65"/>
  <c r="D64"/>
  <c r="D63"/>
  <c r="D62"/>
  <c r="D61"/>
  <c r="D60"/>
  <c r="D59"/>
  <c r="D58"/>
  <c r="D57"/>
  <c r="D56"/>
  <c r="D55"/>
  <c r="D54"/>
  <c r="D53"/>
  <c r="D52"/>
  <c r="D51"/>
  <c r="D50"/>
  <c r="D49"/>
  <c r="D48"/>
  <c r="D47"/>
  <c r="D46"/>
  <c r="D45"/>
  <c r="D44"/>
  <c r="D43"/>
  <c r="D42"/>
  <c r="D41"/>
  <c r="D40"/>
  <c r="D39"/>
  <c r="D38"/>
  <c r="D37"/>
  <c r="D36"/>
  <c r="D35"/>
  <c r="D34"/>
  <c r="D33"/>
  <c r="D32"/>
  <c r="D31"/>
  <c r="D30"/>
  <c r="D29"/>
  <c r="D28"/>
  <c r="D27"/>
  <c r="D26"/>
  <c r="D25"/>
  <c r="D24"/>
  <c r="D23"/>
  <c r="D22"/>
  <c r="D21"/>
  <c r="D20"/>
  <c r="D19"/>
  <c r="D18"/>
  <c r="D17"/>
  <c r="D16"/>
  <c r="D15"/>
  <c r="D14"/>
  <c r="D13"/>
  <c r="D12"/>
  <c r="D95" i="10" l="1"/>
  <c r="D94"/>
  <c r="D93"/>
  <c r="D92"/>
  <c r="D91"/>
  <c r="D90"/>
  <c r="D111" i="2" s="1"/>
  <c r="D89" i="10"/>
  <c r="D88"/>
  <c r="D87"/>
  <c r="D86"/>
  <c r="D85"/>
  <c r="D84"/>
  <c r="D83"/>
  <c r="D82"/>
  <c r="D81"/>
  <c r="D80"/>
  <c r="D79"/>
  <c r="D78"/>
  <c r="D77"/>
  <c r="D76"/>
  <c r="D75"/>
  <c r="D74"/>
  <c r="D73"/>
  <c r="D72"/>
  <c r="D71"/>
  <c r="D70"/>
  <c r="D69"/>
  <c r="D68"/>
  <c r="D67"/>
  <c r="D66"/>
  <c r="D65"/>
  <c r="D64"/>
  <c r="D63"/>
  <c r="D62"/>
  <c r="D61"/>
  <c r="D60"/>
  <c r="D59"/>
  <c r="D58"/>
  <c r="D57"/>
  <c r="D56"/>
  <c r="D55"/>
  <c r="D54"/>
  <c r="D53"/>
  <c r="D52"/>
  <c r="D51"/>
  <c r="D50"/>
  <c r="D49"/>
  <c r="D48"/>
  <c r="D47"/>
  <c r="D46"/>
  <c r="D45"/>
  <c r="D44"/>
  <c r="D43"/>
  <c r="D42"/>
  <c r="D41"/>
  <c r="D40"/>
  <c r="D39"/>
  <c r="D38"/>
  <c r="D37"/>
  <c r="D36"/>
  <c r="D35"/>
  <c r="D34"/>
  <c r="D33"/>
  <c r="D32"/>
  <c r="D20" i="2" s="1"/>
  <c r="D31" i="10"/>
  <c r="D30"/>
  <c r="D29"/>
  <c r="D28"/>
  <c r="D27"/>
  <c r="D26"/>
  <c r="D25"/>
  <c r="D24"/>
  <c r="D25" i="2" s="1"/>
  <c r="D23" i="10"/>
  <c r="D24" i="2" s="1"/>
  <c r="D22" i="10"/>
  <c r="D21"/>
  <c r="D21" i="2" s="1"/>
  <c r="D20" i="10"/>
  <c r="D19" i="2" s="1"/>
  <c r="D19" i="10"/>
  <c r="D18"/>
  <c r="D18" i="2" s="1"/>
  <c r="D17" i="10"/>
  <c r="D16"/>
  <c r="D15"/>
  <c r="D14"/>
  <c r="A14"/>
  <c r="A15" s="1"/>
  <c r="A16" s="1"/>
  <c r="A17" s="1"/>
  <c r="A18" s="1"/>
  <c r="A19" s="1"/>
  <c r="A20" s="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D13"/>
  <c r="D79" i="9" l="1"/>
  <c r="D78"/>
  <c r="D77"/>
  <c r="D76"/>
  <c r="D75"/>
  <c r="D74"/>
  <c r="D73"/>
  <c r="D72"/>
  <c r="D71"/>
  <c r="D70"/>
  <c r="D69"/>
  <c r="D68"/>
  <c r="D67"/>
  <c r="D66"/>
  <c r="D65"/>
  <c r="D64"/>
  <c r="D63"/>
  <c r="D62"/>
  <c r="D61"/>
  <c r="D60"/>
  <c r="D59"/>
  <c r="D58"/>
  <c r="D57"/>
  <c r="D56"/>
  <c r="D55"/>
  <c r="D54"/>
  <c r="D53"/>
  <c r="D52"/>
  <c r="D51"/>
  <c r="D50"/>
  <c r="D49"/>
  <c r="D48"/>
  <c r="D47"/>
  <c r="D46"/>
  <c r="D45"/>
  <c r="D44"/>
  <c r="D43"/>
  <c r="D42"/>
  <c r="D41"/>
  <c r="D40"/>
  <c r="D39"/>
  <c r="D38"/>
  <c r="D37"/>
  <c r="D36"/>
  <c r="D35"/>
  <c r="D34"/>
  <c r="D33"/>
  <c r="D32"/>
  <c r="D31"/>
  <c r="D30"/>
  <c r="D29"/>
  <c r="D28"/>
  <c r="D27"/>
  <c r="D26"/>
  <c r="D25"/>
  <c r="D24"/>
  <c r="D23"/>
  <c r="D22"/>
  <c r="D21"/>
  <c r="D20"/>
  <c r="D19"/>
  <c r="D18"/>
  <c r="D17"/>
  <c r="D16"/>
  <c r="D15"/>
  <c r="D14"/>
  <c r="D13"/>
  <c r="D12"/>
  <c r="D11"/>
  <c r="D52" i="8" l="1"/>
  <c r="D51"/>
  <c r="D50"/>
  <c r="D49"/>
  <c r="D48"/>
  <c r="D47"/>
  <c r="D46"/>
  <c r="D45"/>
  <c r="D44"/>
  <c r="D43"/>
  <c r="D42"/>
  <c r="D41"/>
  <c r="D40"/>
  <c r="D39"/>
  <c r="D38"/>
  <c r="D37"/>
  <c r="D36"/>
  <c r="D35"/>
  <c r="D34"/>
  <c r="D33"/>
  <c r="D32"/>
  <c r="D31"/>
  <c r="D30"/>
  <c r="D29"/>
  <c r="D28"/>
  <c r="D27"/>
  <c r="D26"/>
  <c r="D25"/>
  <c r="D24"/>
  <c r="D23"/>
  <c r="D22"/>
  <c r="D21"/>
  <c r="D22" i="2" s="1"/>
  <c r="D20" i="8"/>
  <c r="D19"/>
  <c r="D18"/>
  <c r="D17" i="2" s="1"/>
  <c r="D17" i="8"/>
  <c r="D16"/>
  <c r="D15"/>
  <c r="D14"/>
  <c r="D13"/>
  <c r="D107" i="6" l="1"/>
  <c r="D116" i="2" s="1"/>
  <c r="D106" i="6"/>
  <c r="D115" i="2" s="1"/>
  <c r="D105" i="6"/>
  <c r="D114" i="2" s="1"/>
  <c r="D104" i="6"/>
  <c r="D113" i="2" s="1"/>
  <c r="D103" i="6"/>
  <c r="D112" i="2" s="1"/>
  <c r="D102" i="6"/>
  <c r="D101"/>
  <c r="D100"/>
  <c r="D99"/>
  <c r="D98"/>
  <c r="D97"/>
  <c r="D106" i="2" s="1"/>
  <c r="D96" i="6"/>
  <c r="D105" i="2" s="1"/>
  <c r="D95" i="6"/>
  <c r="D104" i="2" s="1"/>
  <c r="D94" i="6"/>
  <c r="D93"/>
  <c r="D102" i="2" s="1"/>
  <c r="D92" i="6"/>
  <c r="D101" i="2" s="1"/>
  <c r="D91" i="6"/>
  <c r="D100" i="2" s="1"/>
  <c r="D90" i="6"/>
  <c r="D99" i="2" s="1"/>
  <c r="D89" i="6"/>
  <c r="D98" i="2" s="1"/>
  <c r="D88" i="6"/>
  <c r="D97" i="2" s="1"/>
  <c r="D87" i="6"/>
  <c r="D96" i="2" s="1"/>
  <c r="D86" i="6"/>
  <c r="D95" i="2" s="1"/>
  <c r="D85" i="6"/>
  <c r="D94" i="2" s="1"/>
  <c r="D84" i="6"/>
  <c r="D93" i="2" s="1"/>
  <c r="D83" i="6"/>
  <c r="D92" i="2" s="1"/>
  <c r="D82" i="6"/>
  <c r="D91" i="2" s="1"/>
  <c r="D81" i="6"/>
  <c r="D90" i="2" s="1"/>
  <c r="D80" i="6"/>
  <c r="D89" i="2" s="1"/>
  <c r="D79" i="6"/>
  <c r="D88" i="2" s="1"/>
  <c r="D78" i="6"/>
  <c r="D87" i="2" s="1"/>
  <c r="D77" i="6"/>
  <c r="D86" i="2" s="1"/>
  <c r="D76" i="6"/>
  <c r="D85" i="2" s="1"/>
  <c r="D75" i="6"/>
  <c r="D84" i="2" s="1"/>
  <c r="D74" i="6"/>
  <c r="D83" i="2" s="1"/>
  <c r="D73" i="6"/>
  <c r="D82" i="2" s="1"/>
  <c r="D72" i="6"/>
  <c r="D81" i="2" s="1"/>
  <c r="D71" i="6"/>
  <c r="D70"/>
  <c r="D79" i="2" s="1"/>
  <c r="D69" i="6"/>
  <c r="D78" i="2" s="1"/>
  <c r="D68" i="6"/>
  <c r="D77" i="2" s="1"/>
  <c r="D67" i="6"/>
  <c r="D76" i="2" s="1"/>
  <c r="D66" i="6"/>
  <c r="D75" i="2" s="1"/>
  <c r="D65" i="6"/>
  <c r="D74" i="2" s="1"/>
  <c r="D64" i="6"/>
  <c r="D73" i="2" s="1"/>
  <c r="D63" i="6"/>
  <c r="D72" i="2" s="1"/>
  <c r="D62" i="6"/>
  <c r="D71" i="2" s="1"/>
  <c r="D61" i="6"/>
  <c r="D70" i="2" s="1"/>
  <c r="D60" i="6"/>
  <c r="D69" i="2" s="1"/>
  <c r="D59" i="6"/>
  <c r="D68" i="2" s="1"/>
  <c r="D58" i="6"/>
  <c r="D67" i="2" s="1"/>
  <c r="D57" i="6"/>
  <c r="D66" i="2" s="1"/>
  <c r="D56" i="6"/>
  <c r="D65" i="2" s="1"/>
  <c r="D55" i="6"/>
  <c r="D64" i="2" s="1"/>
  <c r="D54" i="6"/>
  <c r="D63" i="2" s="1"/>
  <c r="D53" i="6"/>
  <c r="D62" i="2" s="1"/>
  <c r="D52" i="6"/>
  <c r="D61" i="2" s="1"/>
  <c r="D51" i="6"/>
  <c r="D60" i="2" s="1"/>
  <c r="D50" i="6"/>
  <c r="D59" i="2" s="1"/>
  <c r="D49" i="6"/>
  <c r="D58" i="2" s="1"/>
  <c r="D48" i="6"/>
  <c r="D57" i="2" s="1"/>
  <c r="D47" i="6"/>
  <c r="D56" i="2" s="1"/>
  <c r="D46" i="6"/>
  <c r="D55" i="2" s="1"/>
  <c r="D45" i="6"/>
  <c r="D44"/>
  <c r="D44" i="2" s="1"/>
  <c r="D43" i="6"/>
  <c r="D42"/>
  <c r="D41"/>
  <c r="D35" i="2" s="1"/>
  <c r="D40" i="6"/>
  <c r="D39"/>
  <c r="D38"/>
  <c r="D43" i="2" s="1"/>
  <c r="D37" i="6"/>
  <c r="D42" i="2" s="1"/>
  <c r="D36" i="6"/>
  <c r="D35"/>
  <c r="D34"/>
  <c r="D40" i="2" s="1"/>
  <c r="D33" i="6"/>
  <c r="D41" i="2" s="1"/>
  <c r="D32" i="6"/>
  <c r="D31"/>
  <c r="D30"/>
  <c r="D29"/>
  <c r="D23" i="2" s="1"/>
  <c r="D28" i="6"/>
  <c r="D27"/>
  <c r="D26"/>
  <c r="D25"/>
  <c r="D24"/>
  <c r="D23"/>
  <c r="D22"/>
  <c r="D21"/>
  <c r="D20"/>
  <c r="D19"/>
  <c r="D18"/>
  <c r="D17"/>
  <c r="D16"/>
  <c r="D15"/>
  <c r="D14"/>
  <c r="D16" i="2" s="1"/>
  <c r="D13" i="6"/>
  <c r="D13" i="2" s="1"/>
  <c r="D12" i="6"/>
  <c r="D12" i="2" s="1"/>
  <c r="D11" i="6"/>
  <c r="D52" i="2" l="1"/>
  <c r="D14"/>
  <c r="B13" i="14"/>
</calcChain>
</file>

<file path=xl/sharedStrings.xml><?xml version="1.0" encoding="utf-8"?>
<sst xmlns="http://schemas.openxmlformats.org/spreadsheetml/2006/main" count="3662" uniqueCount="562">
  <si>
    <t>"КИРИТИЛДИ"</t>
  </si>
  <si>
    <t>"ТАСДИКЛАЙМАН"</t>
  </si>
  <si>
    <t>"Агросаноат мажмуида хизмат кўрсатиш маркази" давлат унитар корхонаси директорининг ўринбосарлари</t>
  </si>
  <si>
    <t>_______  Ж.Каримов</t>
  </si>
  <si>
    <t>_______  Ш.Пазилов</t>
  </si>
  <si>
    <t>_______ С.Садуллоев</t>
  </si>
  <si>
    <t>№</t>
  </si>
  <si>
    <t>Товар моддий бойликлар номи</t>
  </si>
  <si>
    <t>Ўлчов бирлиги</t>
  </si>
  <si>
    <t>Жами филиал  бўйича</t>
  </si>
  <si>
    <t xml:space="preserve"> Шундан:</t>
  </si>
  <si>
    <t>Изоҳ</t>
  </si>
  <si>
    <t>Уруғчилик  йўналиши бўйича</t>
  </si>
  <si>
    <t>Пахта  йўналиши бўйича</t>
  </si>
  <si>
    <t>Дон  йўналиши бўйича</t>
  </si>
  <si>
    <t xml:space="preserve">Оқ қоғоз (А4 формат), штрих код учун ишлатиладиган қоғоз билан биргаликда </t>
  </si>
  <si>
    <t>пачка</t>
  </si>
  <si>
    <t>Ручка (кук)</t>
  </si>
  <si>
    <t>дона</t>
  </si>
  <si>
    <t>Қалам</t>
  </si>
  <si>
    <t>Картридж</t>
  </si>
  <si>
    <t>Картридж Canon image Runner 2202</t>
  </si>
  <si>
    <t xml:space="preserve">Картридж Canon 2202 учунбўёқ (тонер) </t>
  </si>
  <si>
    <t>Картридж Canon 2900</t>
  </si>
  <si>
    <t>Картридж Canon 6000</t>
  </si>
  <si>
    <t>Фотобарабан Canon image Runner 2202</t>
  </si>
  <si>
    <t>Ракел  Canon image Runner 2202</t>
  </si>
  <si>
    <t xml:space="preserve">Ракел Canon 2900 </t>
  </si>
  <si>
    <t>Ракел Canon 6000</t>
  </si>
  <si>
    <t>Фотобарабан Canon 2900</t>
  </si>
  <si>
    <t>Магнит вали Canon 2900</t>
  </si>
  <si>
    <t>Магнит вали Canon 6000</t>
  </si>
  <si>
    <t>Вал зарядки Canon 6000</t>
  </si>
  <si>
    <t>Вал зарядки Canon 2900</t>
  </si>
  <si>
    <t>Тонер Canon image Runner 2202</t>
  </si>
  <si>
    <t>флакон</t>
  </si>
  <si>
    <t>Тонер 2900</t>
  </si>
  <si>
    <t>Тонер 6000</t>
  </si>
  <si>
    <t>Картридж Принтер LBR 6030</t>
  </si>
  <si>
    <t>Картридж учун бўёқ (тонер) Принтер LBR 6030</t>
  </si>
  <si>
    <t>Картридж Лазерн.принтер НР-1018</t>
  </si>
  <si>
    <t>Картридж учун бўёқ (тонер) Лазерн.принтер НР-1018</t>
  </si>
  <si>
    <t>Тонер Reload Kit (103A)</t>
  </si>
  <si>
    <t>EPSON рангли принтерга рангли бўёқлар</t>
  </si>
  <si>
    <t>жуфт</t>
  </si>
  <si>
    <t>Картридж Принтер 1005</t>
  </si>
  <si>
    <t xml:space="preserve">Картридж Принтер 1005 бўёқ </t>
  </si>
  <si>
    <t>Картридж 1010 B (принт)</t>
  </si>
  <si>
    <t>Картридж 1010 B (принт) бўёқ</t>
  </si>
  <si>
    <t xml:space="preserve">Картридж Canon 3010 </t>
  </si>
  <si>
    <t>Картридж HP</t>
  </si>
  <si>
    <t>Термоплёнка Canon 2202</t>
  </si>
  <si>
    <t xml:space="preserve">дона </t>
  </si>
  <si>
    <t xml:space="preserve">Картридж учун бўёқ (тонер) </t>
  </si>
  <si>
    <t>Скотч</t>
  </si>
  <si>
    <t>Драколь</t>
  </si>
  <si>
    <t>Степлер</t>
  </si>
  <si>
    <t>Степлер ўқи (Скоба)</t>
  </si>
  <si>
    <t>Клей</t>
  </si>
  <si>
    <t>Штрих</t>
  </si>
  <si>
    <t>Скрепка</t>
  </si>
  <si>
    <t>Хужжат папкаси (ип билан боғланадиган)</t>
  </si>
  <si>
    <t>Маркер</t>
  </si>
  <si>
    <t>Линейка</t>
  </si>
  <si>
    <t>Калькулятор</t>
  </si>
  <si>
    <t>Қайчи</t>
  </si>
  <si>
    <t>Блокнот</t>
  </si>
  <si>
    <t xml:space="preserve">Ўчирғич (Резина) </t>
  </si>
  <si>
    <t>Дафтар "Деловой журнал"</t>
  </si>
  <si>
    <t xml:space="preserve">"Настольный набор" </t>
  </si>
  <si>
    <t>Скорошиватель</t>
  </si>
  <si>
    <t>Қисгич (Зажим)</t>
  </si>
  <si>
    <t>Нусха олиш қоғози (копировка)</t>
  </si>
  <si>
    <t>А4 қоғози учун файл (перфофайл, файлик)</t>
  </si>
  <si>
    <t>Файл папка</t>
  </si>
  <si>
    <t>Регистр папка</t>
  </si>
  <si>
    <t xml:space="preserve">Умумий дафтар </t>
  </si>
  <si>
    <t>Канцелярия пичоқ</t>
  </si>
  <si>
    <t>Канцелария пичок (лезва)</t>
  </si>
  <si>
    <t>Архив попка (10см)</t>
  </si>
  <si>
    <t>Органайзер</t>
  </si>
  <si>
    <t>Ниқоб (респиратор)</t>
  </si>
  <si>
    <t>Қўлқоп (мед перчат)</t>
  </si>
  <si>
    <t>Халат</t>
  </si>
  <si>
    <t>Махсус кийим (спец.одежда)</t>
  </si>
  <si>
    <t>Кир совун</t>
  </si>
  <si>
    <t>Суюқ совун</t>
  </si>
  <si>
    <t>Кир ювиш содаси</t>
  </si>
  <si>
    <t>Чистол</t>
  </si>
  <si>
    <t>Сочиқ</t>
  </si>
  <si>
    <t>Супурги</t>
  </si>
  <si>
    <t>Пол латта</t>
  </si>
  <si>
    <t xml:space="preserve">Челак </t>
  </si>
  <si>
    <t>Хокондоз</t>
  </si>
  <si>
    <t>Швабра</t>
  </si>
  <si>
    <t>Делфин латта</t>
  </si>
  <si>
    <t>Чангютгич</t>
  </si>
  <si>
    <t>Газонокосилка</t>
  </si>
  <si>
    <t xml:space="preserve">Хизмат хоналарига ёритиш лампалари (люми-ноцент) </t>
  </si>
  <si>
    <t>Хизмат хоналарига ёритиш лампалари (параметрини кўрсатган ҳолда)</t>
  </si>
  <si>
    <t>Пахта махсулоти намуналари учун кичик пакет дона</t>
  </si>
  <si>
    <t>Намуналарни солиш учун махсус қоп, (уруғ учун 1 кг.ли бўз қопча) дона</t>
  </si>
  <si>
    <t>Сифат сертификати S 1</t>
  </si>
  <si>
    <t>Сифат сертификати S 2</t>
  </si>
  <si>
    <t>Мувофиқлик сертификати</t>
  </si>
  <si>
    <t>Буз мато (Намуна коплари учун)</t>
  </si>
  <si>
    <t>метр</t>
  </si>
  <si>
    <t>Перчатка (хозя)</t>
  </si>
  <si>
    <t>Тоғора (эмалний)</t>
  </si>
  <si>
    <t>Папка албарадо</t>
  </si>
  <si>
    <t>Пинцет</t>
  </si>
  <si>
    <t>Мензурка 50и250см 3</t>
  </si>
  <si>
    <t>Воронки Бюхнера диаметром 200 мм</t>
  </si>
  <si>
    <t>Ут учириш анжомлари (Пожарный щит учун)</t>
  </si>
  <si>
    <t>комплект</t>
  </si>
  <si>
    <t>Бирламчи ут учириш воситалари (огнетущитель)</t>
  </si>
  <si>
    <t>Резина сув қувир шланг</t>
  </si>
  <si>
    <t>Сув иситкич (80 литр сигимли)</t>
  </si>
  <si>
    <t>Лабаратория жиҳозлари (номи билан)</t>
  </si>
  <si>
    <t>"Агросаноат мажмуида хизмат кўрсатиш маркази" ДУК Қорақалпоғистон Республикаси филиали</t>
  </si>
  <si>
    <t>__________ И.Мамутов</t>
  </si>
  <si>
    <t>Картридж Canon 6020</t>
  </si>
  <si>
    <t>Картридж Canon 6020 учунбўёқ</t>
  </si>
  <si>
    <t>Фотобарабан Canon 6020</t>
  </si>
  <si>
    <t>"Агросаноат мажмуида хизмат кўрсатиш маркази" ДУК Жиззах вилоят  филиали бошлиғи</t>
  </si>
  <si>
    <t xml:space="preserve">__________ Р.Суюнов </t>
  </si>
  <si>
    <t xml:space="preserve">Картридж </t>
  </si>
  <si>
    <t xml:space="preserve">"Агросаноат мажмуида хизмат кўрсатиш маркази" ДУК Пахта йўналиши  (марказ)   </t>
  </si>
  <si>
    <t>"Агросаноат мажмуида хизмат кўрсатиш маркази" давлат унитар корхонаси директорининг ўринбосари</t>
  </si>
  <si>
    <t>_______ М.Нуруллаев</t>
  </si>
  <si>
    <t>Жами йўналиш бўйича</t>
  </si>
  <si>
    <t>Сертификатлаш идораси</t>
  </si>
  <si>
    <t xml:space="preserve"> Техник чигит ва уни қайта ишлашдан олинган маҳсулотларни
 синовдан ўтказиш марказий лабораторияси</t>
  </si>
  <si>
    <t>Марказий Тошкент лабораторияси</t>
  </si>
  <si>
    <t>Стандарт намуналар таёрлаш бўлими</t>
  </si>
  <si>
    <t xml:space="preserve">  </t>
  </si>
  <si>
    <t>Картридж Принтер 725</t>
  </si>
  <si>
    <t>Намуналарни солиш учун махсус қоп, дона</t>
  </si>
  <si>
    <t>МF 443 принтерга - фотобарабан 402</t>
  </si>
  <si>
    <t>МF 443 принтерга  - магнит вал 402</t>
  </si>
  <si>
    <t>МF 443 принтерга - картридж</t>
  </si>
  <si>
    <t>Стандарт намуналар тайёрлаш булими учун клей</t>
  </si>
  <si>
    <t>Стандарт намуналар тайёрлаш булими учун кора самоклеющий обой</t>
  </si>
  <si>
    <t>Техник чигит ва уни қайта ишлашдан олинган маҳсулотларни</t>
  </si>
  <si>
    <t xml:space="preserve"> синовдан ўтказиш марказий лабораторияси бошлиғи</t>
  </si>
  <si>
    <t>А.Умиров</t>
  </si>
  <si>
    <t>Марказий Тошкент лабораторияси бошлиғи</t>
  </si>
  <si>
    <t>С.Умархўжаев</t>
  </si>
  <si>
    <t>Стандарт намуналар таёрлаш бўлими бошлиғи</t>
  </si>
  <si>
    <t>К.Зохидова</t>
  </si>
  <si>
    <t>"Агросаноат мажмуида хизмат кўрсатиш маркази" ДУК Хоразм вилоят филиали рахбари     _______    М.Маткаримов</t>
  </si>
  <si>
    <t>"Агросаноат мажмуида хизмат кўрсатиш маркази" давлат унитар корхонаси директори ўринбосарлари</t>
  </si>
  <si>
    <t>_______  У.Садуллаев</t>
  </si>
  <si>
    <t>Шундан:</t>
  </si>
  <si>
    <t>Картридж Canon iR 2202 (Коп аппарат)</t>
  </si>
  <si>
    <t>Картридж Canon MF4550 (3/1)</t>
  </si>
  <si>
    <t>Тонер Canon MF4550 (3/1)</t>
  </si>
  <si>
    <t>Картридж Canon LBP 2900 B (принт)</t>
  </si>
  <si>
    <t>Тонер  Canon LBP 2900 B (принт)</t>
  </si>
  <si>
    <t>Тонер  HP Neverstop Lazer MFP 1200 w (принт)</t>
  </si>
  <si>
    <t>Катриж HP Lazerjet MFP М28а  (принт)</t>
  </si>
  <si>
    <t>Тонер  HP Lazerjet MFP М28а  (принт)</t>
  </si>
  <si>
    <t>Картридж Canon LBP 3010 B (принт)</t>
  </si>
  <si>
    <t>Тонер  Canon LBP 3010 B (принт)</t>
  </si>
  <si>
    <t>Штрих (ўчирадиган)</t>
  </si>
  <si>
    <t>Намуна кесиш  учун пичоқ</t>
  </si>
  <si>
    <t xml:space="preserve">Классёр хоналарига ёритиш лампалари (люми-ноцент) </t>
  </si>
  <si>
    <t>Филиал ҳисобчиси</t>
  </si>
  <si>
    <t>_______</t>
  </si>
  <si>
    <t>Р.Кадирова_</t>
  </si>
  <si>
    <t>"Агросаноат мажмуида хизмат кўрсатиш маркази" ДУК Сирдарё худудий филиали бошлиғи в.б.</t>
  </si>
  <si>
    <t xml:space="preserve">__________ Х.Атамуратов </t>
  </si>
  <si>
    <t xml:space="preserve">Картридж Canon 2202 учун бўёқ (тонер) </t>
  </si>
  <si>
    <t>Картридж Canon 6030</t>
  </si>
  <si>
    <t>Ракел Canon 6030</t>
  </si>
  <si>
    <t>Тонер 6030</t>
  </si>
  <si>
    <t>Степлер ўқи (Скоба каттаси)</t>
  </si>
  <si>
    <t>Хизмат хоналарига ёритиш лампалари (параметрини кўрсатган ҳолда) 100 вт</t>
  </si>
  <si>
    <t>Бўз қоп (Намуна учун) тола</t>
  </si>
  <si>
    <t>Ўт учириш анжомлари (Пожарный щит учун)</t>
  </si>
  <si>
    <t xml:space="preserve">рукова </t>
  </si>
  <si>
    <t>Бирламчи ўт учириш воситалари (огнетущитель)</t>
  </si>
  <si>
    <t>Филиа хисобчиси</t>
  </si>
  <si>
    <t>О.Абдуназаров</t>
  </si>
  <si>
    <t>Пахта йўналиши лабораторияси бошлиғи</t>
  </si>
  <si>
    <t>М.Султонов</t>
  </si>
  <si>
    <t>Уруғ йўналиши бош мутахассиси</t>
  </si>
  <si>
    <t>А.Эргашев</t>
  </si>
  <si>
    <t>Дон йўналиши бош мутахассиси</t>
  </si>
  <si>
    <t>Ш.Умирзоқов</t>
  </si>
  <si>
    <t>"Агросаноат мажмуида хизмат кўрсатиш маркази" ДУК (Андижон ҳудудий филиали)</t>
  </si>
  <si>
    <t>__________ Я.Иназаров</t>
  </si>
  <si>
    <t>Картридж Лазерн.принтер НР-1020</t>
  </si>
  <si>
    <t>Картридж учун бўёқ (тонер) Лазерн.принтер НР-1020</t>
  </si>
  <si>
    <t>Дырокол каттаси</t>
  </si>
  <si>
    <t>Степлер каттаси</t>
  </si>
  <si>
    <t>Канцелярия пичоқ катта</t>
  </si>
  <si>
    <t>Архив папка (10см)</t>
  </si>
  <si>
    <t xml:space="preserve">Хизмат хоналарига ёритиш лампалари (люминоцент) </t>
  </si>
  <si>
    <t>Хизмат хоналарига ёритиш лампалари (LED 10 W)</t>
  </si>
  <si>
    <t xml:space="preserve">Кўмир </t>
  </si>
  <si>
    <t>тонна</t>
  </si>
  <si>
    <t>Рахбар креслоси</t>
  </si>
  <si>
    <t>"Агросаноат мажмуида хизмат кўрсатиш маркази" ДУК Фарғона вилоят филиали бошлиғи</t>
  </si>
  <si>
    <t xml:space="preserve">____________Я.О.Ўринбаев </t>
  </si>
  <si>
    <t>Картридж Canon image Runner 2520</t>
  </si>
  <si>
    <t xml:space="preserve">Картридж Canon 2520 учунбўёқ (тонер) </t>
  </si>
  <si>
    <t>филиал хисобчиси:    ____________</t>
  </si>
  <si>
    <t xml:space="preserve">                       О.Отабоев</t>
  </si>
  <si>
    <t xml:space="preserve">"Агросаноат мажмуида хизмат кўрсатиш маркази" ДУК Сурхондарё филиали бошлиғи__________Б.Маматқулов </t>
  </si>
  <si>
    <t>Б.Абдурасулов</t>
  </si>
  <si>
    <t>"Агросаноат мажмуида хизмат кўрсатиш маркази" ДУК Тошкент вилоят филиали рахбари     _______    А.Камилжанов</t>
  </si>
  <si>
    <t>Картридж Canon MF421 dw (3/1)</t>
  </si>
  <si>
    <t>Тонер Canon MF421 dw  (3/1)</t>
  </si>
  <si>
    <t>Махсус кийим (спец одежда)</t>
  </si>
  <si>
    <t>Архив папка</t>
  </si>
  <si>
    <t>Қўлқоп мед.перчатка</t>
  </si>
  <si>
    <t>Намуналарни солиш учун махсус қоп, дона (уруғ учун 1 кг.ли бўз қопча)</t>
  </si>
  <si>
    <t>Челак</t>
  </si>
  <si>
    <t>Хизмат хоналарини ёритиш лампалари (параметрларини кўрсатган ҳолда)</t>
  </si>
  <si>
    <t>Н.Бурибаева_</t>
  </si>
  <si>
    <t>"Агросаноат мажмуида хизмат кўрсатиш маркази" ДУК Қашқадарё вилоят филиали бошлиғи</t>
  </si>
  <si>
    <t>__________ С.Н.Омонтурдиев</t>
  </si>
  <si>
    <r>
      <t xml:space="preserve">Картридж </t>
    </r>
    <r>
      <rPr>
        <sz val="14"/>
        <color rgb="FFFF0000"/>
        <rFont val="Times New Roman"/>
        <family val="1"/>
        <charset val="204"/>
      </rPr>
      <t>(737)</t>
    </r>
  </si>
  <si>
    <t xml:space="preserve">Картридж Canon 2520 учун бўёқ (тонер) </t>
  </si>
  <si>
    <t>Картридж Canon MF 4018</t>
  </si>
  <si>
    <t>Фотобарабан Canon 1005</t>
  </si>
  <si>
    <t>Термоплёнка Canon 2520</t>
  </si>
  <si>
    <t xml:space="preserve">Дафтар "Деловой журнал" </t>
  </si>
  <si>
    <t>Умумий дафтар (баннер)</t>
  </si>
  <si>
    <t>Намуналарни солиш учун махсус қоп</t>
  </si>
  <si>
    <t>Филиал хисобчиси</t>
  </si>
  <si>
    <t>"Агросаноат мажмуида хизмат кўрсатиш маркази" ДУК Навоий вилоят  филиали бошлиги</t>
  </si>
  <si>
    <t>_____________________  С.Носиров</t>
  </si>
  <si>
    <t>_____________  Ж.Каримов</t>
  </si>
  <si>
    <t>______________  Ш.Пазилов</t>
  </si>
  <si>
    <t>______________ С.Садуллоев</t>
  </si>
  <si>
    <t>Лабаратория жиҳозлари (Электрон тарози 150 мг )</t>
  </si>
  <si>
    <t>Дафтар №1</t>
  </si>
  <si>
    <t>Дафтар №2</t>
  </si>
  <si>
    <t>Дафтар №3</t>
  </si>
  <si>
    <t>Дафтар №4</t>
  </si>
  <si>
    <t>Дафтар №5</t>
  </si>
  <si>
    <t>Дафтар №6</t>
  </si>
  <si>
    <t>Дафтар №8</t>
  </si>
  <si>
    <t>Дафтар №9</t>
  </si>
  <si>
    <t>Дафтар №10</t>
  </si>
  <si>
    <t>Дафтар №11</t>
  </si>
  <si>
    <t>Дыракол</t>
  </si>
  <si>
    <t>классёр пичоғи</t>
  </si>
  <si>
    <t>намуна солиш учун пакет (полэтлин)</t>
  </si>
  <si>
    <t>Қоп (полэтлин)</t>
  </si>
  <si>
    <t>Тонер 1010</t>
  </si>
  <si>
    <t>Картриж 1010</t>
  </si>
  <si>
    <t xml:space="preserve"> Тонер Canon 2202 </t>
  </si>
  <si>
    <t>HVI 900 SА тизимини  учун</t>
  </si>
  <si>
    <t>Лампочка Gilway</t>
  </si>
  <si>
    <t xml:space="preserve">Дона </t>
  </si>
  <si>
    <t>Ранг модули потенциометри</t>
  </si>
  <si>
    <t xml:space="preserve">Намуналар тахлаш учун поддон </t>
  </si>
  <si>
    <t>Тароқ</t>
  </si>
  <si>
    <t>Қисқич</t>
  </si>
  <si>
    <t>Бачок</t>
  </si>
  <si>
    <t>Сув олувчи клапан</t>
  </si>
  <si>
    <t>Кондиционер иситиш тени</t>
  </si>
  <si>
    <t>Фрион заправка кондиционер</t>
  </si>
  <si>
    <t>Батарейка 3V  SC100</t>
  </si>
  <si>
    <t>Поплавок</t>
  </si>
  <si>
    <t>Чигит синов Лабораторияси</t>
  </si>
  <si>
    <t xml:space="preserve">Термонамўлчагич ВХС "SIFAT'  </t>
  </si>
  <si>
    <t xml:space="preserve">"Агросаноат мажмуида хизмат кўрсатиш маркази" ДУК Бухоро вилояти филиали бошлиғи </t>
  </si>
  <si>
    <t xml:space="preserve">__________ И. Нўъмонов </t>
  </si>
  <si>
    <t>"Агросаноат мажмуида хизмат кўрсатиш маркази" ДУК Наманган вилоят филиали бошлиғи</t>
  </si>
  <si>
    <t>_______           Т.Хабибуллаев</t>
  </si>
  <si>
    <t>_______  С.Садуллоев</t>
  </si>
  <si>
    <t>Уруғ йўналиши лаборатория                                    бош мутахассиси</t>
  </si>
  <si>
    <t>И.Эргашев</t>
  </si>
  <si>
    <t>Пахта йўналиши лаборатория бошлиғи</t>
  </si>
  <si>
    <t>Х.Уринов</t>
  </si>
  <si>
    <t>С.Соатов</t>
  </si>
  <si>
    <t>Д.Эргашев</t>
  </si>
  <si>
    <t>Корректор</t>
  </si>
  <si>
    <t>Скоба</t>
  </si>
  <si>
    <t>Ручка</t>
  </si>
  <si>
    <t>Иш журнали (200 варақ)</t>
  </si>
  <si>
    <t>Иш журнали (40 варақ)</t>
  </si>
  <si>
    <t>Скоросшиватель</t>
  </si>
  <si>
    <t>Зажим</t>
  </si>
  <si>
    <t>Файл (60 варақ)</t>
  </si>
  <si>
    <t>Линейка (метал)</t>
  </si>
  <si>
    <t>Резинка</t>
  </si>
  <si>
    <t>Папка (регистр)</t>
  </si>
  <si>
    <t>Канцелярия (пичоқ)</t>
  </si>
  <si>
    <t>Қоғоз (копировка)</t>
  </si>
  <si>
    <t>Файл</t>
  </si>
  <si>
    <t>Совун, суюқ совун</t>
  </si>
  <si>
    <t>LD-40</t>
  </si>
  <si>
    <t>Техник этил спирти 96%ли</t>
  </si>
  <si>
    <t>литр</t>
  </si>
  <si>
    <t>Фильтр қоғоз</t>
  </si>
  <si>
    <t>кг</t>
  </si>
  <si>
    <t>Формалин</t>
  </si>
  <si>
    <t>2,3,5-Трифенилтетразолий хлористий (Тетразоль)</t>
  </si>
  <si>
    <t>гр</t>
  </si>
  <si>
    <t>Кимёвий реактивлар ва озуқа муҳитлари</t>
  </si>
  <si>
    <t>гр/л</t>
  </si>
  <si>
    <t>Серная кислота</t>
  </si>
  <si>
    <t>Солянная кислота</t>
  </si>
  <si>
    <t>Махсус кийим (спец.одежда бош кийими билан)</t>
  </si>
  <si>
    <t>Лаборатория синаш варақалари (уруғчилик лабораториялари ва элита хўжаликлари учун)</t>
  </si>
  <si>
    <t>Синаш натижалари, сертификатлаштириш ҳамда дала мониторинг натижаларини қайд этиш дафтарлари</t>
  </si>
  <si>
    <t>Навдорлик, экинбоблик синовлар ҳамда мониторинг ХУЛОСА бланкалари</t>
  </si>
  <si>
    <t>Услубий қулланмалар (семинарлар учун)</t>
  </si>
  <si>
    <t>Янги лаборатория учун мебеллар (шкаф, стеллаж,                                           стол-стуллар) тўплами</t>
  </si>
  <si>
    <t>Фреон суюқлиги</t>
  </si>
  <si>
    <t>Сув иситиш қурилмаси</t>
  </si>
  <si>
    <t>Ичимлик суви учун Куллер</t>
  </si>
  <si>
    <t>Газонокосилька (газон учун)</t>
  </si>
  <si>
    <t>Газонокосилька (ўт ўриш учун)</t>
  </si>
  <si>
    <t>Катта чўян қозон 100+литр ҳажмли</t>
  </si>
  <si>
    <t>Офис учун кресло</t>
  </si>
  <si>
    <t>Компьютер тўплами билан</t>
  </si>
  <si>
    <t xml:space="preserve">Принтер 3 в1 </t>
  </si>
  <si>
    <t>Ноутбук</t>
  </si>
  <si>
    <t>Удлинитель 3-5 метрли</t>
  </si>
  <si>
    <t>Ёритиш LED лампалари 25 вт</t>
  </si>
  <si>
    <t>Скальпель</t>
  </si>
  <si>
    <t>Урна</t>
  </si>
  <si>
    <t xml:space="preserve">Цифровой штангенциркуль </t>
  </si>
  <si>
    <t>Якобсен аппарати</t>
  </si>
  <si>
    <t>Окуляр-микрометр</t>
  </si>
  <si>
    <t>Ультрафиолет лампа</t>
  </si>
  <si>
    <t>Лаборатория лупалар тўплами</t>
  </si>
  <si>
    <t>Муфел печи</t>
  </si>
  <si>
    <t>Ручка (кўк)</t>
  </si>
  <si>
    <t>Қайд этиш қоғози</t>
  </si>
  <si>
    <t>Стикер</t>
  </si>
  <si>
    <t>Картридж Canon 2900 принтер</t>
  </si>
  <si>
    <t>Картридж Canon MF 3010 принтер учун</t>
  </si>
  <si>
    <t>Картридж Canon MF 4410 принтер учун</t>
  </si>
  <si>
    <t xml:space="preserve">Тонер MF 3010 </t>
  </si>
  <si>
    <t>Тонер MF 4410</t>
  </si>
  <si>
    <t>Скотч катта ўлчамли</t>
  </si>
  <si>
    <t>Дыраколь</t>
  </si>
  <si>
    <t>Архив папкаси                                                                                     (ип билан боғланадиган) қалинлиги 10 см. ўлчамдаги</t>
  </si>
  <si>
    <t>Қисқич (Зажим)</t>
  </si>
  <si>
    <t>Канцелярия пичоғи учун лезвия</t>
  </si>
  <si>
    <t>Ламинатор плёнкаси</t>
  </si>
  <si>
    <t>Намуналар олиш учун кичик пакет</t>
  </si>
  <si>
    <t>Қўлқоп (мед перчатка)</t>
  </si>
  <si>
    <t>Бахилла</t>
  </si>
  <si>
    <t>Шарлотт шапочкаси (бир марталик)</t>
  </si>
  <si>
    <t>Хўжалик қўлқопи (перчатка)</t>
  </si>
  <si>
    <t>Марли</t>
  </si>
  <si>
    <t>Антисептик воситалари 0,5 л</t>
  </si>
  <si>
    <t>Хлор</t>
  </si>
  <si>
    <t>Оҳак</t>
  </si>
  <si>
    <t>Валик (оқлаш учун)</t>
  </si>
  <si>
    <t>Компрессор (оҳак сепиш учун)</t>
  </si>
  <si>
    <t>Дизель эко ёқилғиси</t>
  </si>
  <si>
    <t>Бензин (бензапила ва газонокосилка)</t>
  </si>
  <si>
    <t>Трактор учун ёқилғи-мойлаш воситалари (вертёнка, солидоль, диз масло ва бошқалар)</t>
  </si>
  <si>
    <t>Трактор учун антифриз</t>
  </si>
  <si>
    <t>Азотли ўғит (селитра)</t>
  </si>
  <si>
    <t>Фосфорли ўғит (аммофос)</t>
  </si>
  <si>
    <t xml:space="preserve">Калийли ўғит </t>
  </si>
  <si>
    <t>Ҳашорот ва касалликларга қарши ҳар хил турдаги кимёвий воситалар</t>
  </si>
  <si>
    <t>Ток қайчи (кичик)</t>
  </si>
  <si>
    <t>Ток қайчи (катта)</t>
  </si>
  <si>
    <t>Дала ишлари учун анжомлар (кетмон, лопатка, паншоха, борона, ўроқ, болта, теша, арра ва бошқа жиҳозлар)</t>
  </si>
  <si>
    <t>Арқон ва иплар</t>
  </si>
  <si>
    <t>Ишчи қўлқоп</t>
  </si>
  <si>
    <t>Тажриба даласини суғориш учун резина этик</t>
  </si>
  <si>
    <t>Плёнка</t>
  </si>
  <si>
    <t>Плёнка (теплица учун)</t>
  </si>
  <si>
    <t>Брезент</t>
  </si>
  <si>
    <t>Бўз материал</t>
  </si>
  <si>
    <t>Фартук (пахта териш учун)</t>
  </si>
  <si>
    <t>Скважинна (сув чиқариш учун)</t>
  </si>
  <si>
    <t>Қудуқ учун глубинний насос</t>
  </si>
  <si>
    <t>Футбол стадионига газон чим</t>
  </si>
  <si>
    <r>
      <t>м</t>
    </r>
    <r>
      <rPr>
        <vertAlign val="superscript"/>
        <sz val="14"/>
        <rFont val="Times New Roman"/>
        <family val="1"/>
        <charset val="204"/>
      </rPr>
      <t>2</t>
    </r>
  </si>
  <si>
    <t>Палётний дамкрат омбор учун (2 тонна юк кўтарадиган)</t>
  </si>
  <si>
    <t>Арава (4 ғилдиракли)</t>
  </si>
  <si>
    <t>Хўжалик совуни</t>
  </si>
  <si>
    <t>Кир ювиш кукуни</t>
  </si>
  <si>
    <t xml:space="preserve">Хожатхона учун сантехник жиҳозлар </t>
  </si>
  <si>
    <t>Этикетка ишлаб чиқариш учун Типография ускуна ва жиҳозлари</t>
  </si>
  <si>
    <t>Жалюзи комбо</t>
  </si>
  <si>
    <t>Пломба (бир марталик пластмассали)</t>
  </si>
  <si>
    <t>Ёнғин ҳафсизлиги воситалари (огнетушитель, щит, сигнализация қурилмалари)</t>
  </si>
  <si>
    <t>Иситиш ускуналари (двух контурний)</t>
  </si>
  <si>
    <t>Электр иситиш ускуналари</t>
  </si>
  <si>
    <t>Алоқа хизматлари (телефон, интернет, камераларни таъмирлаш, монтаж қилиш)</t>
  </si>
  <si>
    <t>хизмат</t>
  </si>
  <si>
    <t>Дезинфекция, дератизация, дезинсекция хизматлари</t>
  </si>
  <si>
    <r>
      <t>Мензурка 50 ва 250 см</t>
    </r>
    <r>
      <rPr>
        <vertAlign val="superscript"/>
        <sz val="14"/>
        <rFont val="Times New Roman"/>
        <family val="1"/>
        <charset val="204"/>
      </rPr>
      <t>3</t>
    </r>
  </si>
  <si>
    <r>
      <t xml:space="preserve">Бюхнер воронкаси </t>
    </r>
    <r>
      <rPr>
        <sz val="11"/>
        <rFont val="Times New Roman"/>
        <family val="1"/>
        <charset val="204"/>
      </rPr>
      <t>200 мм диаметр</t>
    </r>
  </si>
  <si>
    <r>
      <t xml:space="preserve">Лаборатория синовлари учун идишлар </t>
    </r>
    <r>
      <rPr>
        <sz val="12"/>
        <rFont val="Times New Roman"/>
        <family val="1"/>
        <charset val="204"/>
      </rPr>
      <t>(Кох ва бошқа чашкалар, кольба, цилиндр, эбонит таёқчаси)</t>
    </r>
  </si>
  <si>
    <t>Термостат, қуритиш шкафлари, электрон тарозилар ва ўлчов воситаларини таъмирлаш ва монтаж қилиш хизмати</t>
  </si>
  <si>
    <t>"Агросаноат мажмуида хизмат кўрсатиш маркази" ДУК Самарканд вилоят филиали рахбари</t>
  </si>
  <si>
    <r>
      <t>_____________</t>
    </r>
    <r>
      <rPr>
        <b/>
        <sz val="14"/>
        <rFont val="Times New Roman"/>
        <family val="1"/>
        <charset val="204"/>
      </rPr>
      <t>Р.Тураев</t>
    </r>
  </si>
  <si>
    <t>Ракел Canon 3010</t>
  </si>
  <si>
    <t>Фотобарабан Canon 3010</t>
  </si>
  <si>
    <t>Магнит вали Canon 3010</t>
  </si>
  <si>
    <t>Вал зарядки Canon 3010</t>
  </si>
  <si>
    <t>Тонер 3010</t>
  </si>
  <si>
    <t>Ж.Сайдакбаров</t>
  </si>
  <si>
    <t xml:space="preserve">Картридж Canon 2900 (тонер) </t>
  </si>
  <si>
    <t>Ракел Canon 2900</t>
  </si>
  <si>
    <t xml:space="preserve">Жами </t>
  </si>
  <si>
    <t>Картридж 2612</t>
  </si>
  <si>
    <t>Картридж Canon 2202 учунбўёқ (тонер) 1200</t>
  </si>
  <si>
    <t>Картридж Canon 052</t>
  </si>
  <si>
    <t>Картридж Canon 057</t>
  </si>
  <si>
    <t>Картридж Canon 280А</t>
  </si>
  <si>
    <t>Фотобарабан Canon 1010</t>
  </si>
  <si>
    <t>Вал зарядки Canon 1010</t>
  </si>
  <si>
    <t>Тонер 1200</t>
  </si>
  <si>
    <t>Қайт қилиш қоғози 10*10</t>
  </si>
  <si>
    <t>Доместос</t>
  </si>
  <si>
    <t>Туалетная бумага</t>
  </si>
  <si>
    <t>упак</t>
  </si>
  <si>
    <t xml:space="preserve">Афтомат 25 ап </t>
  </si>
  <si>
    <t xml:space="preserve">Афтомат 40 ап </t>
  </si>
  <si>
    <t xml:space="preserve">Хизмат хоналарига ёритиш лампалари (10 вт) </t>
  </si>
  <si>
    <t>Хизмат хоналарига ёритиш лампалари (Лампа светодиолная линейная STANDART TB-L60 10w 6500k-230v-g13 кзс)</t>
  </si>
  <si>
    <t>Марказий аппарат</t>
  </si>
  <si>
    <t>Уруғчилик йўналиши</t>
  </si>
  <si>
    <t>Дон йўналиши</t>
  </si>
  <si>
    <t>Нусха олиш қоғози(копировка)</t>
  </si>
  <si>
    <t xml:space="preserve">"Агросаноат мажмуида хизматлар кўрсатиш маркази" ДУКнинг   Хоразм  вилоят филиали бўйича 2023 йил учун Харидлар режаси </t>
  </si>
  <si>
    <t xml:space="preserve">"Агросаноат мажмуида хизматлар кўрсатиш маркази" ДУКнинг вилоятлар филиали бўйича 2023 йил учун жами харидлар режаси </t>
  </si>
  <si>
    <t>Тонер Canon image Runner 1000</t>
  </si>
  <si>
    <t xml:space="preserve">Картридж Canon 2410 </t>
  </si>
  <si>
    <t xml:space="preserve">"Агросаноат мажмуида хизматлар кўрсатиш маркази" ДУКнинг Сирдарё вилоятлар филиали бўйича 2023 йил учун жами харидлар режаси </t>
  </si>
  <si>
    <t xml:space="preserve">"Агросаноат мажмуида хизматлар кўрсатиш маркази" ДУКнинг Андижон вилоят филиали бўйича 2023 йил учун жами харидлар режаси </t>
  </si>
  <si>
    <t xml:space="preserve">"Агросаноат мажмуида хизматлар кўрсатиш маркази" ДУКнинг Фарғона вилоят филиали бўйича 2023 йил учун жами харидлар режаси </t>
  </si>
  <si>
    <t xml:space="preserve">"Агросаноат мажмуида хизматлар кўрсатиш маркази" ДУКнинг   Тошкент  вилоят филиали бўйича 2023 йил учун Харидлар режаси </t>
  </si>
  <si>
    <t xml:space="preserve">"Агросаноат мажмуида хизматлар кўрсатиш маркази" ДУК Навоий  вилояти филиали бўйича 2023 йил учун  харидлар режаси </t>
  </si>
  <si>
    <t>Картридж 4010</t>
  </si>
  <si>
    <t>Тонер Canon image Runner 4010</t>
  </si>
  <si>
    <t xml:space="preserve">"Агросаноат мажмуида хизматлар кўрсатиш маркази" ДУКнинг Наманган вилоят филиали бўйича 2023 йил учун харидлар режаси </t>
  </si>
  <si>
    <t xml:space="preserve">"Агросаноат мажмуида хизматлар кўрсатиш маркази" ДУК Самарканд вилояти филиали бўйича 2023 йил учун жами харидлар режаси </t>
  </si>
  <si>
    <t>Янги ГМО лаборатория учун ғилдиракли ва суянчиқли махсус лаборатория стуллари.</t>
  </si>
  <si>
    <t>70 дюйм ўлчамдаги сенсорли телевизор</t>
  </si>
  <si>
    <t xml:space="preserve">Синаш натижаларинни қайд этиш ва сақлашни рақамлаштириш учун сенсорли компьютер тизими. </t>
  </si>
  <si>
    <t>Картридж Canon MF 2206 принтер учун</t>
  </si>
  <si>
    <t xml:space="preserve"> Canon 2206 принтер</t>
  </si>
  <si>
    <t>Картридж Canon MF 2411 рангли принтер учун</t>
  </si>
  <si>
    <t>Тонер 2206</t>
  </si>
  <si>
    <t>Тонер 2411</t>
  </si>
  <si>
    <t>Лаборатория ўлчов воситалари ва синов қурилмаларини метрологик калибрлаш хизмати</t>
  </si>
  <si>
    <t>Чиқинди урна ва контейнерлар</t>
  </si>
  <si>
    <t xml:space="preserve">"Агросаноат мажмуида хизматлар кўрсатиш маркази" ДУК Пахта йўналишининг Сертификатлаш идораси, Техник чигит ва уни қайта ишлашдан олинган маҳсулотларни
 синовдан ўтказиш марказий лабораторияси, Марказий Тошкент лабораторияси ва Стандарт намуналар таёрлаш бўлимлари бўйича 2023 йил учун жами харидлар режаси </t>
  </si>
  <si>
    <t>Мутахассислар тайёрлаш ўқув курси</t>
  </si>
  <si>
    <t>Картридж Canon МF 443</t>
  </si>
  <si>
    <t>Картридж Принтер 280</t>
  </si>
  <si>
    <t>Полипропилен шпагат</t>
  </si>
  <si>
    <t>рулон</t>
  </si>
  <si>
    <t>Кўк рангли қоғоз</t>
  </si>
  <si>
    <t>Яшил рангли қоғоз</t>
  </si>
  <si>
    <t>Сариқ рангли қоғоз</t>
  </si>
  <si>
    <t>Сертификат классерларга</t>
  </si>
  <si>
    <t>Сертификат дон йўналиши тингловчиларига</t>
  </si>
  <si>
    <t>Сертификат уруғ йўналиши тингловчиларига</t>
  </si>
  <si>
    <t>Сертификат техник HVI</t>
  </si>
  <si>
    <t>Сертификат АКТ тингловчиларига</t>
  </si>
  <si>
    <t>Принтер катриджлари учун бўёқ</t>
  </si>
  <si>
    <t>Катридж</t>
  </si>
  <si>
    <t xml:space="preserve">"Агросаноат мажмуида хизматлар кўрсатиш маркази" ДУКнинг уруғчилик йўналиши бўйича 2023 йил учун жами харидлар режаси </t>
  </si>
  <si>
    <t xml:space="preserve">"Агросаноат мажмуида хизматлар кўрсатиш маркази" ДУКнинг дон йўналиши бўйича 2023 йил учун жами харидлар режаси </t>
  </si>
  <si>
    <t xml:space="preserve">"Агросаноат мажмуида хизматлар кўрсатиш маркази" ДУКнинг марказ бўйича 2023 йил учун жами харидлар режаси </t>
  </si>
  <si>
    <t>Автошина</t>
  </si>
  <si>
    <t>Акумлятор</t>
  </si>
  <si>
    <t>Ёнғин хавфсизлиги воситалари ( огнетушитель)</t>
  </si>
  <si>
    <t>Хизмат хоналарига хаво тозалагич (освежитель)</t>
  </si>
  <si>
    <t>Пахтачилик йўналиши</t>
  </si>
  <si>
    <t>Тонер 2411 рангли</t>
  </si>
  <si>
    <t>Телевизор 70 дюйм</t>
  </si>
  <si>
    <t>Синов натижаларини қайд этиш ва сақлашни рақамлаштириш учун сенсорли компьютер тизими</t>
  </si>
  <si>
    <t>Картридж учун бўёқ</t>
  </si>
  <si>
    <t>Картридж Canon MF 443</t>
  </si>
  <si>
    <t>Тонер 2206,2202</t>
  </si>
  <si>
    <t xml:space="preserve">Картридж Canon 6030 учунбўёқ (тонер) </t>
  </si>
  <si>
    <t>Картридж Принтер 6030</t>
  </si>
  <si>
    <t xml:space="preserve">Картридж 1010 B (принт) </t>
  </si>
  <si>
    <t xml:space="preserve">Хизмат хоналарига ёритиш лампалари (Лед 9500 К 40 ват) 120см </t>
  </si>
  <si>
    <t>Кўк рангли қоғоз А4 формат</t>
  </si>
  <si>
    <t>Яшил рангли қоғоз А4 формат</t>
  </si>
  <si>
    <t>Сариқ рангли қоғоз А4 формат</t>
  </si>
  <si>
    <t>Сертификат дон йўналиши тингловчиларга</t>
  </si>
  <si>
    <t>Сертификат уруғ йўналиши тингловчиларга</t>
  </si>
  <si>
    <t>Сертификат АКТ тингловчиларга</t>
  </si>
  <si>
    <t xml:space="preserve">Хизмат хоналарига ёритиш лампалари (Лампа светодиолная линейная 10w 6500k-230v-g13кзс) </t>
  </si>
  <si>
    <t>Аккумулятор</t>
  </si>
  <si>
    <t>Картридж Canon image Runner 2206</t>
  </si>
  <si>
    <t>Картридж Принтер 2206</t>
  </si>
  <si>
    <t>Чанг ютгич</t>
  </si>
  <si>
    <t>"Агросаноат мажмуида хизмат кўрсатиш маркази" давлат унитар корхонаси директори в.в.б. 
  _______________Ж. Каримов</t>
  </si>
  <si>
    <t xml:space="preserve">"Агросаноат мажмуида хизмат кўрсатиш маркази" ДУК нинг маркзий аппарат ва йўналишлар бўйича 2023 йил  учун харидлар режаси </t>
  </si>
  <si>
    <t>"___"  ___________      20___йил</t>
  </si>
  <si>
    <r>
      <t>м</t>
    </r>
    <r>
      <rPr>
        <vertAlign val="superscript"/>
        <sz val="16"/>
        <rFont val="Times New Roman"/>
        <family val="1"/>
        <charset val="204"/>
      </rPr>
      <t>2</t>
    </r>
  </si>
  <si>
    <r>
      <t>Мензурка 50 ва 250 см</t>
    </r>
    <r>
      <rPr>
        <vertAlign val="superscript"/>
        <sz val="16"/>
        <rFont val="Times New Roman"/>
        <family val="1"/>
        <charset val="204"/>
      </rPr>
      <t>3</t>
    </r>
  </si>
  <si>
    <t>Бюхнер воронкаси 200 мм диаметр</t>
  </si>
  <si>
    <t>Лаборатория синовлари учун идишлар (Кох ва бошқа чашкалар, кольба, цилиндр, эбонит таёқчаси)</t>
  </si>
  <si>
    <t xml:space="preserve">Ижрочи Маткаримов З.А. </t>
  </si>
  <si>
    <t>Тел: 244-16-51</t>
  </si>
  <si>
    <t xml:space="preserve">"Агросаноат мажмуида хизматлар кўрсатиш маркази" ДУКнинг Қашқадарё вилоят филиали бўйича 2023 йил учун жами харидлар режаси </t>
  </si>
  <si>
    <t>Магнит вали 737</t>
  </si>
  <si>
    <t>Магнит вали 3010</t>
  </si>
  <si>
    <t>Магнит вали 1010</t>
  </si>
  <si>
    <t>Фотобарабан 1010</t>
  </si>
  <si>
    <t>Картридж  6030</t>
  </si>
  <si>
    <t>Магнит вали 6030</t>
  </si>
  <si>
    <t>Фотобарабан Canon 6030</t>
  </si>
  <si>
    <t>Намуналарни солиш учун махсус  буз қоп</t>
  </si>
  <si>
    <t>Резина сув шланг</t>
  </si>
  <si>
    <t>Кресло</t>
  </si>
  <si>
    <t>Принтер</t>
  </si>
  <si>
    <t>Компьютер учун сичқонча</t>
  </si>
  <si>
    <t>Компьютер</t>
  </si>
  <si>
    <t>Клавиатура</t>
  </si>
  <si>
    <t xml:space="preserve">Амартизатор Дамас учун </t>
  </si>
  <si>
    <t xml:space="preserve">"Агросаноат мажмуида хизматлар кўрсатиш маркази" ДУКнинг худудий вилоятлар филиали бўйича 2023 йил учун харидлар режаси </t>
  </si>
  <si>
    <t>Нож канцелярский</t>
  </si>
  <si>
    <t>аукцион</t>
  </si>
  <si>
    <t>Зажим для бумаги</t>
  </si>
  <si>
    <t>Скрепки металлические</t>
  </si>
  <si>
    <t>Скобы для степлера</t>
  </si>
  <si>
    <t>Ножницы канцелярские</t>
  </si>
  <si>
    <t>Ручка канцелярская</t>
  </si>
  <si>
    <t>Карандаши простые и цветные с грифелями в твердой оболочке</t>
  </si>
  <si>
    <t>Калькулятор электронный</t>
  </si>
  <si>
    <t>Ластик</t>
  </si>
  <si>
    <t>Папка пластиковая</t>
  </si>
  <si>
    <t>Перфофайл</t>
  </si>
  <si>
    <t>Деловой журнал</t>
  </si>
  <si>
    <t>Линейка чертежная</t>
  </si>
  <si>
    <t>Замазка кацелярская</t>
  </si>
  <si>
    <t>Бумага для офисной техники белая</t>
  </si>
  <si>
    <t>Вытяжка</t>
  </si>
  <si>
    <t>Лампа светодиодная</t>
  </si>
  <si>
    <t>Папка</t>
  </si>
  <si>
    <t>Тетрадь общая ученическая</t>
  </si>
  <si>
    <t>Книга Регистрации</t>
  </si>
  <si>
    <t>Аммофос</t>
  </si>
  <si>
    <t>Жами:</t>
  </si>
  <si>
    <t>Изолента</t>
  </si>
  <si>
    <t>Мочевина (карбамид)</t>
  </si>
  <si>
    <t>Гель для душа</t>
  </si>
  <si>
    <t>Мыло туалетное жидкое</t>
  </si>
  <si>
    <t>Мыло хозяйственное твердое</t>
  </si>
  <si>
    <t>Чистоль</t>
  </si>
  <si>
    <t>Тряпка для очистки поверхностей</t>
  </si>
  <si>
    <t>Полотенце текстильное</t>
  </si>
  <si>
    <t>Половая тряпка</t>
  </si>
  <si>
    <t>Канцелярский набор (настольный органайзер)</t>
  </si>
  <si>
    <t>Перчатка фехтовальная</t>
  </si>
  <si>
    <t>Веник</t>
  </si>
  <si>
    <t>Персональный компьютер</t>
  </si>
  <si>
    <t>Ведро пластмассовое</t>
  </si>
</sst>
</file>

<file path=xl/styles.xml><?xml version="1.0" encoding="utf-8"?>
<styleSheet xmlns="http://schemas.openxmlformats.org/spreadsheetml/2006/main">
  <numFmts count="2">
    <numFmt numFmtId="43" formatCode="_-* #,##0.00\ _₽_-;\-* #,##0.00\ _₽_-;_-* &quot;-&quot;??\ _₽_-;_-@_-"/>
    <numFmt numFmtId="164" formatCode="_-* #,##0\ _₽_-;\-* #,##0\ _₽_-;_-* &quot;-&quot;??\ _₽_-;_-@_-"/>
  </numFmts>
  <fonts count="26">
    <font>
      <sz val="11"/>
      <color theme="1"/>
      <name val="Calibri"/>
      <family val="2"/>
      <charset val="204"/>
      <scheme val="minor"/>
    </font>
    <font>
      <b/>
      <sz val="14"/>
      <name val="Times New Roman"/>
      <family val="1"/>
      <charset val="204"/>
    </font>
    <font>
      <sz val="14"/>
      <name val="Times New Roman"/>
      <family val="1"/>
      <charset val="204"/>
    </font>
    <font>
      <sz val="10"/>
      <name val="Times New Roman"/>
      <family val="1"/>
      <charset val="204"/>
    </font>
    <font>
      <b/>
      <sz val="16"/>
      <name val="Times New Roman"/>
      <family val="1"/>
      <charset val="204"/>
    </font>
    <font>
      <sz val="16"/>
      <name val="Times New Roman"/>
      <family val="1"/>
      <charset val="204"/>
    </font>
    <font>
      <sz val="11"/>
      <color theme="1"/>
      <name val="Calibri"/>
      <family val="2"/>
      <charset val="204"/>
      <scheme val="minor"/>
    </font>
    <font>
      <b/>
      <sz val="12"/>
      <name val="Times New Roman"/>
      <family val="1"/>
      <charset val="204"/>
    </font>
    <font>
      <sz val="12"/>
      <name val="Times New Roman"/>
      <family val="1"/>
      <charset val="204"/>
    </font>
    <font>
      <b/>
      <sz val="10"/>
      <name val="Times New Roman"/>
      <family val="1"/>
      <charset val="204"/>
    </font>
    <font>
      <sz val="10"/>
      <name val="Arial"/>
      <family val="2"/>
      <charset val="204"/>
    </font>
    <font>
      <sz val="9"/>
      <name val="Times New Roman"/>
      <family val="1"/>
      <charset val="204"/>
    </font>
    <font>
      <sz val="14"/>
      <color rgb="FFFF0000"/>
      <name val="Times New Roman"/>
      <family val="1"/>
      <charset val="204"/>
    </font>
    <font>
      <b/>
      <sz val="11"/>
      <color theme="1"/>
      <name val="Times New Roman"/>
      <family val="1"/>
      <charset val="204"/>
    </font>
    <font>
      <sz val="11"/>
      <color theme="1"/>
      <name val="Times New Roman"/>
      <family val="1"/>
      <charset val="204"/>
    </font>
    <font>
      <sz val="7"/>
      <color theme="1"/>
      <name val="Times New Roman"/>
      <family val="1"/>
      <charset val="204"/>
    </font>
    <font>
      <sz val="12"/>
      <color indexed="8"/>
      <name val="Times New Roman"/>
      <family val="1"/>
      <charset val="204"/>
    </font>
    <font>
      <b/>
      <sz val="12"/>
      <color indexed="8"/>
      <name val="Times New Roman"/>
      <family val="1"/>
      <charset val="204"/>
    </font>
    <font>
      <vertAlign val="superscript"/>
      <sz val="14"/>
      <name val="Times New Roman"/>
      <family val="1"/>
      <charset val="204"/>
    </font>
    <font>
      <sz val="11"/>
      <name val="Times New Roman"/>
      <family val="1"/>
      <charset val="204"/>
    </font>
    <font>
      <sz val="14"/>
      <color theme="1"/>
      <name val="Times New Roman"/>
      <family val="1"/>
      <charset val="204"/>
    </font>
    <font>
      <sz val="16"/>
      <color theme="1"/>
      <name val="Calibri"/>
      <family val="2"/>
      <charset val="204"/>
      <scheme val="minor"/>
    </font>
    <font>
      <vertAlign val="superscript"/>
      <sz val="16"/>
      <name val="Times New Roman"/>
      <family val="1"/>
      <charset val="204"/>
    </font>
    <font>
      <sz val="10"/>
      <color theme="1"/>
      <name val="Times New Roman"/>
      <family val="1"/>
      <charset val="204"/>
    </font>
    <font>
      <sz val="12"/>
      <color theme="1"/>
      <name val="Times New Roman"/>
      <family val="1"/>
      <charset val="204"/>
    </font>
    <font>
      <b/>
      <sz val="11"/>
      <color theme="1"/>
      <name val="Calibri"/>
      <family val="2"/>
      <charset val="204"/>
      <scheme val="min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8" tint="0.59999389629810485"/>
        <bgColor indexed="64"/>
      </patternFill>
    </fill>
  </fills>
  <borders count="35">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s>
  <cellStyleXfs count="3">
    <xf numFmtId="0" fontId="0" fillId="0" borderId="0"/>
    <xf numFmtId="43" fontId="6" fillId="0" borderId="0" applyFont="0" applyFill="0" applyBorder="0" applyAlignment="0" applyProtection="0"/>
    <xf numFmtId="0" fontId="10" fillId="0" borderId="0"/>
  </cellStyleXfs>
  <cellXfs count="409">
    <xf numFmtId="0" fontId="0" fillId="0" borderId="0" xfId="0"/>
    <xf numFmtId="0" fontId="2" fillId="2" borderId="0" xfId="0" applyFont="1" applyFill="1"/>
    <xf numFmtId="0" fontId="2" fillId="2" borderId="0" xfId="0" applyFont="1" applyFill="1" applyAlignment="1">
      <alignment horizontal="center"/>
    </xf>
    <xf numFmtId="0" fontId="1" fillId="2" borderId="0" xfId="0" applyFont="1" applyFill="1" applyAlignment="1">
      <alignment horizontal="center" vertical="center"/>
    </xf>
    <xf numFmtId="0" fontId="2" fillId="2" borderId="0" xfId="0" applyFont="1" applyFill="1" applyAlignment="1">
      <alignment horizontal="center" vertical="center"/>
    </xf>
    <xf numFmtId="0" fontId="2" fillId="2" borderId="0" xfId="0" applyFont="1" applyFill="1" applyAlignment="1">
      <alignment wrapText="1"/>
    </xf>
    <xf numFmtId="0" fontId="1" fillId="2" borderId="0" xfId="0" applyFont="1" applyFill="1" applyAlignment="1">
      <alignment horizontal="center"/>
    </xf>
    <xf numFmtId="0" fontId="3" fillId="0" borderId="0" xfId="0" applyFont="1" applyAlignment="1">
      <alignment horizontal="left" vertical="top" wrapText="1"/>
    </xf>
    <xf numFmtId="0" fontId="5" fillId="2" borderId="0" xfId="0" applyFont="1" applyFill="1" applyAlignment="1">
      <alignment horizontal="center" vertical="center"/>
    </xf>
    <xf numFmtId="0" fontId="4" fillId="2" borderId="0" xfId="0" applyFont="1" applyFill="1" applyAlignment="1">
      <alignment horizontal="center" vertical="center" wrapText="1"/>
    </xf>
    <xf numFmtId="0" fontId="4" fillId="2" borderId="0" xfId="0" applyFont="1" applyFill="1" applyAlignment="1">
      <alignment horizontal="center" vertical="center"/>
    </xf>
    <xf numFmtId="0" fontId="1" fillId="2" borderId="5" xfId="0" applyFont="1" applyFill="1" applyBorder="1" applyAlignment="1">
      <alignment horizontal="center" vertical="center" wrapText="1"/>
    </xf>
    <xf numFmtId="0" fontId="2" fillId="2" borderId="5" xfId="0" applyFont="1" applyFill="1" applyBorder="1" applyAlignment="1">
      <alignment horizontal="center" vertical="center"/>
    </xf>
    <xf numFmtId="0" fontId="2" fillId="2" borderId="5" xfId="0" applyFont="1" applyFill="1" applyBorder="1" applyAlignment="1">
      <alignment wrapText="1"/>
    </xf>
    <xf numFmtId="0" fontId="2" fillId="2" borderId="5" xfId="0" applyFont="1" applyFill="1" applyBorder="1" applyAlignment="1">
      <alignment horizontal="center" vertical="center" wrapText="1"/>
    </xf>
    <xf numFmtId="3" fontId="2" fillId="2" borderId="5" xfId="0" applyNumberFormat="1" applyFont="1" applyFill="1" applyBorder="1" applyAlignment="1">
      <alignment horizontal="center" vertical="center" wrapText="1"/>
    </xf>
    <xf numFmtId="0" fontId="2" fillId="2" borderId="5" xfId="0" applyFont="1" applyFill="1" applyBorder="1" applyAlignment="1">
      <alignment horizontal="center"/>
    </xf>
    <xf numFmtId="3" fontId="2" fillId="2" borderId="5" xfId="0" applyNumberFormat="1" applyFont="1" applyFill="1" applyBorder="1" applyAlignment="1">
      <alignment horizontal="center" vertical="center"/>
    </xf>
    <xf numFmtId="0" fontId="2" fillId="2" borderId="1" xfId="0" applyFont="1" applyFill="1" applyBorder="1" applyAlignment="1">
      <alignment wrapText="1"/>
    </xf>
    <xf numFmtId="0" fontId="2" fillId="2" borderId="1" xfId="0" applyFont="1" applyFill="1" applyBorder="1" applyAlignment="1">
      <alignment horizontal="center"/>
    </xf>
    <xf numFmtId="0" fontId="2" fillId="3" borderId="5" xfId="0" applyFont="1" applyFill="1" applyBorder="1" applyAlignment="1">
      <alignment wrapText="1"/>
    </xf>
    <xf numFmtId="0" fontId="2" fillId="3" borderId="5" xfId="0" applyFont="1" applyFill="1" applyBorder="1" applyAlignment="1">
      <alignment horizontal="center"/>
    </xf>
    <xf numFmtId="0" fontId="2" fillId="3" borderId="5" xfId="0" applyFont="1" applyFill="1" applyBorder="1" applyAlignment="1">
      <alignment horizontal="center" vertical="center"/>
    </xf>
    <xf numFmtId="0" fontId="2" fillId="3" borderId="5" xfId="0" applyFont="1" applyFill="1" applyBorder="1" applyAlignment="1">
      <alignment horizontal="left" vertical="center" wrapText="1"/>
    </xf>
    <xf numFmtId="0" fontId="2" fillId="3" borderId="5"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2" borderId="5" xfId="0" applyFont="1" applyFill="1" applyBorder="1" applyAlignment="1">
      <alignment vertical="top" wrapText="1"/>
    </xf>
    <xf numFmtId="0" fontId="3" fillId="2" borderId="5" xfId="0" applyFont="1" applyFill="1" applyBorder="1" applyAlignment="1">
      <alignment horizontal="center" vertical="center" wrapText="1"/>
    </xf>
    <xf numFmtId="0" fontId="2" fillId="3" borderId="5" xfId="0" applyFont="1" applyFill="1" applyBorder="1" applyAlignment="1">
      <alignment vertical="center" wrapText="1"/>
    </xf>
    <xf numFmtId="0" fontId="2" fillId="2" borderId="5" xfId="0" applyFont="1" applyFill="1" applyBorder="1"/>
    <xf numFmtId="0" fontId="2"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0" xfId="0" applyFont="1" applyFill="1" applyAlignment="1">
      <alignment horizontal="center" vertical="center"/>
    </xf>
    <xf numFmtId="0" fontId="4" fillId="2" borderId="0" xfId="0" applyFont="1" applyFill="1" applyAlignment="1">
      <alignment horizontal="center" vertical="center" wrapText="1"/>
    </xf>
    <xf numFmtId="0" fontId="1" fillId="2" borderId="0" xfId="0" applyFont="1" applyFill="1" applyAlignment="1">
      <alignment horizontal="center" vertical="center"/>
    </xf>
    <xf numFmtId="0" fontId="4" fillId="2" borderId="0" xfId="0" applyFont="1" applyFill="1" applyAlignment="1">
      <alignment horizontal="center" vertical="center" wrapText="1"/>
    </xf>
    <xf numFmtId="0" fontId="2"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 fillId="2" borderId="5" xfId="0" applyFont="1" applyFill="1" applyBorder="1" applyAlignment="1">
      <alignment horizontal="left" vertical="center" wrapText="1"/>
    </xf>
    <xf numFmtId="0" fontId="2" fillId="2" borderId="5" xfId="0" applyFont="1" applyFill="1" applyBorder="1" applyAlignment="1">
      <alignment vertical="center" wrapText="1"/>
    </xf>
    <xf numFmtId="0" fontId="2"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horizontal="right"/>
    </xf>
    <xf numFmtId="0" fontId="4" fillId="2" borderId="0" xfId="0" applyFont="1" applyFill="1" applyAlignment="1">
      <alignment horizontal="center" vertical="center" wrapText="1"/>
    </xf>
    <xf numFmtId="0" fontId="8" fillId="0" borderId="0" xfId="0" applyFont="1" applyFill="1"/>
    <xf numFmtId="0" fontId="8" fillId="0" borderId="0" xfId="0" applyFont="1" applyFill="1" applyAlignment="1">
      <alignment horizontal="center"/>
    </xf>
    <xf numFmtId="0" fontId="7" fillId="0" borderId="0" xfId="0" applyFont="1" applyFill="1" applyAlignment="1">
      <alignment horizontal="center" vertical="center"/>
    </xf>
    <xf numFmtId="0" fontId="2" fillId="0" borderId="0" xfId="0" applyFont="1" applyFill="1" applyAlignment="1">
      <alignment horizontal="center"/>
    </xf>
    <xf numFmtId="0" fontId="7" fillId="0" borderId="0" xfId="0" applyFont="1" applyFill="1" applyAlignment="1">
      <alignment horizontal="center"/>
    </xf>
    <xf numFmtId="0" fontId="9" fillId="0"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xf>
    <xf numFmtId="0" fontId="3" fillId="0" borderId="5" xfId="0" applyFont="1" applyFill="1" applyBorder="1" applyAlignment="1">
      <alignment horizontal="center" vertical="center"/>
    </xf>
    <xf numFmtId="3" fontId="3" fillId="0" borderId="4" xfId="0" applyNumberFormat="1" applyFont="1" applyFill="1" applyBorder="1" applyAlignment="1">
      <alignment horizontal="center" vertical="center"/>
    </xf>
    <xf numFmtId="3" fontId="3" fillId="0" borderId="5"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3" fillId="0" borderId="5" xfId="0" applyFont="1" applyFill="1" applyBorder="1" applyAlignment="1">
      <alignment horizontal="center" vertical="center" wrapText="1"/>
    </xf>
    <xf numFmtId="3" fontId="3" fillId="0" borderId="5" xfId="0" applyNumberFormat="1" applyFont="1" applyFill="1" applyBorder="1" applyAlignment="1">
      <alignment horizontal="center" vertical="center" wrapText="1"/>
    </xf>
    <xf numFmtId="0" fontId="3" fillId="0" borderId="5" xfId="0" applyFont="1" applyFill="1" applyBorder="1"/>
    <xf numFmtId="0" fontId="2" fillId="2" borderId="16" xfId="0" applyFont="1" applyFill="1" applyBorder="1"/>
    <xf numFmtId="0" fontId="3" fillId="0" borderId="13" xfId="0" applyFont="1" applyFill="1" applyBorder="1" applyAlignment="1">
      <alignment horizontal="center" vertical="center" wrapText="1"/>
    </xf>
    <xf numFmtId="0" fontId="3" fillId="0" borderId="13" xfId="0" applyFont="1" applyFill="1" applyBorder="1"/>
    <xf numFmtId="3" fontId="3" fillId="0" borderId="13" xfId="0" applyNumberFormat="1" applyFont="1" applyFill="1" applyBorder="1" applyAlignment="1">
      <alignment horizontal="center" vertical="center" wrapText="1"/>
    </xf>
    <xf numFmtId="0" fontId="2" fillId="2" borderId="14" xfId="0" applyFont="1" applyFill="1" applyBorder="1"/>
    <xf numFmtId="0" fontId="8" fillId="2" borderId="0" xfId="0" applyFont="1" applyFill="1" applyAlignment="1">
      <alignment horizontal="left"/>
    </xf>
    <xf numFmtId="0" fontId="2" fillId="0" borderId="0" xfId="0" applyFont="1" applyFill="1"/>
    <xf numFmtId="0" fontId="8" fillId="2" borderId="0" xfId="0" applyFont="1" applyFill="1" applyAlignment="1">
      <alignment vertical="center"/>
    </xf>
    <xf numFmtId="0" fontId="8" fillId="2" borderId="0" xfId="0" applyFont="1" applyFill="1" applyAlignment="1">
      <alignment horizontal="center"/>
    </xf>
    <xf numFmtId="0" fontId="8" fillId="2" borderId="0" xfId="0" applyFont="1" applyFill="1" applyAlignment="1">
      <alignment horizontal="left" vertical="center"/>
    </xf>
    <xf numFmtId="0" fontId="2" fillId="3" borderId="0" xfId="0" applyFont="1" applyFill="1"/>
    <xf numFmtId="0" fontId="2"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center"/>
    </xf>
    <xf numFmtId="0" fontId="3" fillId="0" borderId="0" xfId="0" applyFont="1" applyAlignment="1">
      <alignment horizontal="right" vertical="top" wrapText="1"/>
    </xf>
    <xf numFmtId="0" fontId="5" fillId="3" borderId="0" xfId="0" applyFont="1" applyFill="1" applyAlignment="1">
      <alignment horizontal="center" vertical="center"/>
    </xf>
    <xf numFmtId="0" fontId="4" fillId="3" borderId="0" xfId="0" applyFont="1" applyFill="1" applyAlignment="1">
      <alignment horizontal="center" vertical="center" wrapText="1"/>
    </xf>
    <xf numFmtId="0" fontId="4" fillId="3" borderId="0" xfId="0" applyFont="1" applyFill="1" applyAlignment="1">
      <alignment horizontal="center" vertical="center"/>
    </xf>
    <xf numFmtId="0" fontId="1" fillId="3" borderId="5" xfId="0" applyFont="1" applyFill="1" applyBorder="1" applyAlignment="1">
      <alignment horizontal="center" vertical="center" wrapText="1"/>
    </xf>
    <xf numFmtId="0" fontId="2" fillId="3" borderId="0" xfId="0" applyFont="1" applyFill="1" applyAlignment="1">
      <alignment horizontal="center" vertical="center"/>
    </xf>
    <xf numFmtId="3" fontId="2" fillId="3" borderId="5" xfId="0" applyNumberFormat="1"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1" xfId="0" applyFont="1" applyFill="1" applyBorder="1" applyAlignment="1">
      <alignment horizontal="left" vertical="center" wrapText="1"/>
    </xf>
    <xf numFmtId="164" fontId="2" fillId="3" borderId="5" xfId="1" applyNumberFormat="1" applyFont="1" applyFill="1" applyBorder="1" applyAlignment="1">
      <alignment horizontal="center" vertical="center" wrapText="1"/>
    </xf>
    <xf numFmtId="0" fontId="2" fillId="3" borderId="0" xfId="0" applyFont="1" applyFill="1" applyBorder="1" applyAlignment="1">
      <alignment horizontal="center" vertical="center"/>
    </xf>
    <xf numFmtId="0" fontId="2" fillId="3" borderId="0" xfId="0" applyFont="1" applyFill="1" applyBorder="1" applyAlignment="1">
      <alignment wrapText="1"/>
    </xf>
    <xf numFmtId="0" fontId="2" fillId="3" borderId="0" xfId="0" applyFont="1" applyFill="1" applyBorder="1" applyAlignment="1">
      <alignment horizontal="center"/>
    </xf>
    <xf numFmtId="0" fontId="2" fillId="3" borderId="0" xfId="0" applyFont="1" applyFill="1" applyBorder="1"/>
    <xf numFmtId="0" fontId="1" fillId="3" borderId="0" xfId="0" applyFont="1" applyFill="1" applyAlignment="1">
      <alignment wrapText="1"/>
    </xf>
    <xf numFmtId="0" fontId="2" fillId="3" borderId="0" xfId="0" applyFont="1" applyFill="1" applyAlignment="1">
      <alignment wrapText="1"/>
    </xf>
    <xf numFmtId="0" fontId="2" fillId="2" borderId="5" xfId="0" applyFont="1" applyFill="1" applyBorder="1" applyAlignment="1">
      <alignment horizontal="left" wrapText="1"/>
    </xf>
    <xf numFmtId="0" fontId="1" fillId="2" borderId="0" xfId="0" applyFont="1" applyFill="1"/>
    <xf numFmtId="0" fontId="1" fillId="2" borderId="0" xfId="0" applyFont="1" applyFill="1" applyAlignment="1">
      <alignment horizontal="left"/>
    </xf>
    <xf numFmtId="0" fontId="1" fillId="2" borderId="0" xfId="0" applyFont="1" applyFill="1" applyAlignment="1">
      <alignment horizontal="center" vertical="center"/>
    </xf>
    <xf numFmtId="0" fontId="4" fillId="2" borderId="0" xfId="0" applyFont="1" applyFill="1" applyAlignment="1">
      <alignment horizontal="center" vertical="center" wrapText="1"/>
    </xf>
    <xf numFmtId="0" fontId="2"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3" borderId="0" xfId="0" applyFont="1" applyFill="1" applyAlignment="1">
      <alignment horizontal="center" vertical="center"/>
    </xf>
    <xf numFmtId="0" fontId="1" fillId="3" borderId="0" xfId="0" applyFont="1" applyFill="1" applyAlignment="1">
      <alignment horizontal="center"/>
    </xf>
    <xf numFmtId="0" fontId="4" fillId="3" borderId="0" xfId="0" applyFont="1" applyFill="1" applyAlignment="1">
      <alignment horizontal="center" vertical="center" wrapText="1"/>
    </xf>
    <xf numFmtId="0" fontId="1" fillId="3" borderId="5" xfId="0" applyFont="1" applyFill="1" applyBorder="1" applyAlignment="1">
      <alignment horizontal="center" vertical="center" wrapText="1"/>
    </xf>
    <xf numFmtId="0" fontId="2" fillId="2" borderId="0" xfId="0" applyFont="1" applyFill="1" applyAlignment="1">
      <alignment vertical="center"/>
    </xf>
    <xf numFmtId="0" fontId="2" fillId="2" borderId="5" xfId="0" applyNumberFormat="1" applyFont="1" applyFill="1" applyBorder="1" applyAlignment="1">
      <alignment horizontal="center" vertical="center"/>
    </xf>
    <xf numFmtId="0" fontId="1" fillId="2" borderId="0" xfId="0" applyFont="1" applyFill="1" applyAlignment="1">
      <alignment horizontal="right" wrapText="1"/>
    </xf>
    <xf numFmtId="0" fontId="11" fillId="2" borderId="5" xfId="0" applyFont="1" applyFill="1" applyBorder="1" applyAlignment="1">
      <alignment horizontal="center" vertical="center" wrapText="1"/>
    </xf>
    <xf numFmtId="0" fontId="2"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0" xfId="0" applyFont="1" applyFill="1" applyAlignment="1">
      <alignment horizontal="center" vertical="center"/>
    </xf>
    <xf numFmtId="0" fontId="4" fillId="2" borderId="0" xfId="0" applyFont="1" applyFill="1" applyAlignment="1">
      <alignment horizontal="center" vertical="center" wrapText="1"/>
    </xf>
    <xf numFmtId="0" fontId="13" fillId="0" borderId="0" xfId="0" applyFont="1" applyBorder="1" applyAlignment="1">
      <alignment horizontal="center" wrapText="1"/>
    </xf>
    <xf numFmtId="0" fontId="14" fillId="0" borderId="0" xfId="0" applyFont="1" applyBorder="1" applyAlignment="1">
      <alignment wrapText="1"/>
    </xf>
    <xf numFmtId="0" fontId="14" fillId="0" borderId="0" xfId="0" applyFont="1" applyAlignment="1">
      <alignment wrapText="1"/>
    </xf>
    <xf numFmtId="0" fontId="15" fillId="0" borderId="0" xfId="0" applyFont="1" applyBorder="1" applyAlignment="1">
      <alignment horizontal="center" vertical="center" wrapText="1"/>
    </xf>
    <xf numFmtId="0" fontId="14" fillId="0" borderId="0" xfId="0" applyFont="1" applyAlignment="1">
      <alignment horizontal="center" wrapText="1"/>
    </xf>
    <xf numFmtId="0" fontId="8" fillId="2" borderId="0" xfId="0" applyFont="1" applyFill="1"/>
    <xf numFmtId="0" fontId="7" fillId="2" borderId="0" xfId="0" applyFont="1" applyFill="1" applyAlignment="1">
      <alignment horizontal="center" vertical="center"/>
    </xf>
    <xf numFmtId="0" fontId="7" fillId="2" borderId="0" xfId="0" applyFont="1" applyFill="1" applyAlignment="1">
      <alignment horizontal="center"/>
    </xf>
    <xf numFmtId="0" fontId="8" fillId="0" borderId="0" xfId="0" applyFont="1" applyAlignment="1">
      <alignment horizontal="left" vertical="top" wrapText="1"/>
    </xf>
    <xf numFmtId="0" fontId="7" fillId="2" borderId="1"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8" fillId="2" borderId="0" xfId="0" applyFont="1" applyFill="1" applyAlignment="1">
      <alignment horizontal="center" vertical="center"/>
    </xf>
    <xf numFmtId="0" fontId="8" fillId="2" borderId="5" xfId="0" applyFont="1" applyFill="1" applyBorder="1" applyAlignment="1">
      <alignment horizontal="center" vertical="center"/>
    </xf>
    <xf numFmtId="0" fontId="8" fillId="2" borderId="5" xfId="0" applyFont="1" applyFill="1" applyBorder="1" applyAlignment="1">
      <alignment wrapText="1"/>
    </xf>
    <xf numFmtId="0" fontId="8" fillId="2" borderId="5"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8" fillId="2" borderId="5" xfId="0" applyFont="1" applyFill="1" applyBorder="1" applyAlignment="1">
      <alignment horizontal="center"/>
    </xf>
    <xf numFmtId="0" fontId="8" fillId="2" borderId="1" xfId="0" applyFont="1" applyFill="1" applyBorder="1" applyAlignment="1">
      <alignment horizontal="center" vertical="center"/>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wrapText="1"/>
    </xf>
    <xf numFmtId="0" fontId="8" fillId="2" borderId="5" xfId="0" applyFont="1" applyFill="1" applyBorder="1"/>
    <xf numFmtId="0" fontId="16" fillId="0" borderId="5" xfId="0" applyFont="1" applyFill="1" applyBorder="1" applyAlignment="1">
      <alignment horizontal="left" vertical="center" wrapText="1"/>
    </xf>
    <xf numFmtId="0" fontId="17" fillId="0" borderId="2" xfId="0" applyFont="1" applyFill="1" applyBorder="1" applyAlignment="1">
      <alignment vertical="center" wrapText="1"/>
    </xf>
    <xf numFmtId="0" fontId="16" fillId="0" borderId="19" xfId="0" applyFont="1" applyFill="1" applyBorder="1" applyAlignment="1">
      <alignment vertical="center" wrapText="1"/>
    </xf>
    <xf numFmtId="0" fontId="8" fillId="0" borderId="4" xfId="0" applyFont="1" applyBorder="1" applyAlignment="1">
      <alignment horizontal="left"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8" fillId="0" borderId="5" xfId="0" applyFont="1" applyBorder="1" applyAlignment="1">
      <alignment horizontal="left" vertical="center" wrapText="1"/>
    </xf>
    <xf numFmtId="0" fontId="16" fillId="0" borderId="4" xfId="0" applyFont="1" applyFill="1" applyBorder="1" applyAlignment="1">
      <alignment horizontal="left" vertical="center" wrapText="1"/>
    </xf>
    <xf numFmtId="0" fontId="17" fillId="0" borderId="5" xfId="0" applyFont="1" applyFill="1" applyBorder="1" applyAlignment="1">
      <alignment horizontal="left" vertical="center" wrapText="1"/>
    </xf>
    <xf numFmtId="0" fontId="8" fillId="2" borderId="0" xfId="0" applyFont="1" applyFill="1" applyAlignment="1">
      <alignment wrapText="1"/>
    </xf>
    <xf numFmtId="0" fontId="1" fillId="0" borderId="0" xfId="0" applyFont="1" applyFill="1" applyAlignment="1">
      <alignment horizontal="center"/>
    </xf>
    <xf numFmtId="0" fontId="3" fillId="0" borderId="0" xfId="0" applyFont="1" applyFill="1" applyAlignment="1">
      <alignment horizontal="center" vertical="top" wrapText="1"/>
    </xf>
    <xf numFmtId="0" fontId="3" fillId="0" borderId="0" xfId="0" applyFont="1" applyFill="1" applyAlignment="1">
      <alignment horizontal="left" vertical="top" wrapText="1"/>
    </xf>
    <xf numFmtId="0" fontId="3" fillId="0" borderId="0" xfId="0" applyFont="1" applyFill="1" applyAlignment="1">
      <alignment horizontal="right" vertical="top" wrapText="1"/>
    </xf>
    <xf numFmtId="0" fontId="5" fillId="0" borderId="0" xfId="0" applyFont="1" applyFill="1" applyAlignment="1">
      <alignment horizontal="center" vertical="center"/>
    </xf>
    <xf numFmtId="0" fontId="4" fillId="0" borderId="0" xfId="0" applyFont="1" applyFill="1" applyAlignment="1">
      <alignment horizontal="center" vertical="center" wrapText="1"/>
    </xf>
    <xf numFmtId="0" fontId="4" fillId="0" borderId="0" xfId="0" applyFont="1" applyFill="1" applyAlignment="1">
      <alignment horizontal="center" vertical="center"/>
    </xf>
    <xf numFmtId="0" fontId="1" fillId="0" borderId="5" xfId="0" applyFont="1" applyFill="1" applyBorder="1" applyAlignment="1">
      <alignment horizontal="center" vertical="center" wrapText="1"/>
    </xf>
    <xf numFmtId="0" fontId="2" fillId="0" borderId="0" xfId="0" applyFont="1" applyFill="1" applyAlignment="1">
      <alignment horizontal="center" vertical="center"/>
    </xf>
    <xf numFmtId="0" fontId="2" fillId="0" borderId="5" xfId="0" applyFont="1" applyFill="1" applyBorder="1" applyAlignment="1">
      <alignment horizontal="center" vertical="center"/>
    </xf>
    <xf numFmtId="0" fontId="2" fillId="0" borderId="5" xfId="0" applyFont="1" applyFill="1" applyBorder="1" applyAlignment="1">
      <alignment wrapText="1"/>
    </xf>
    <xf numFmtId="0" fontId="2" fillId="0" borderId="5" xfId="0" applyFont="1" applyFill="1" applyBorder="1" applyAlignment="1">
      <alignment horizontal="center" vertical="center" wrapText="1"/>
    </xf>
    <xf numFmtId="0" fontId="2" fillId="0" borderId="5" xfId="0" applyFont="1" applyFill="1" applyBorder="1" applyAlignment="1">
      <alignment vertical="center"/>
    </xf>
    <xf numFmtId="0" fontId="2" fillId="0" borderId="5" xfId="0" applyFont="1" applyFill="1" applyBorder="1" applyAlignment="1">
      <alignment horizontal="center"/>
    </xf>
    <xf numFmtId="0" fontId="2" fillId="0" borderId="0" xfId="0" applyFont="1" applyFill="1" applyBorder="1" applyAlignment="1">
      <alignment horizontal="center" vertical="center"/>
    </xf>
    <xf numFmtId="0" fontId="2" fillId="0" borderId="0" xfId="0" applyFont="1" applyFill="1" applyBorder="1" applyAlignment="1">
      <alignment wrapText="1"/>
    </xf>
    <xf numFmtId="0" fontId="2" fillId="0" borderId="0" xfId="0" applyFont="1" applyFill="1" applyBorder="1" applyAlignment="1">
      <alignment horizontal="center"/>
    </xf>
    <xf numFmtId="0" fontId="2" fillId="0" borderId="0" xfId="0" applyFont="1" applyFill="1" applyBorder="1"/>
    <xf numFmtId="0" fontId="2" fillId="0" borderId="0" xfId="0" applyFont="1" applyFill="1" applyAlignment="1">
      <alignment wrapText="1"/>
    </xf>
    <xf numFmtId="0" fontId="1" fillId="0" borderId="0" xfId="0" applyFont="1" applyFill="1" applyAlignment="1">
      <alignment wrapText="1"/>
    </xf>
    <xf numFmtId="0" fontId="1" fillId="2" borderId="0" xfId="0" applyFont="1" applyFill="1" applyAlignment="1">
      <alignment horizontal="center" vertical="center"/>
    </xf>
    <xf numFmtId="0" fontId="4" fillId="2" borderId="0" xfId="0" applyFont="1" applyFill="1" applyAlignment="1">
      <alignment horizontal="center" vertical="center" wrapText="1"/>
    </xf>
    <xf numFmtId="0" fontId="2" fillId="2" borderId="1" xfId="0" applyFont="1" applyFill="1" applyBorder="1" applyAlignment="1">
      <alignment horizontal="center" vertical="center"/>
    </xf>
    <xf numFmtId="0" fontId="1" fillId="2" borderId="0" xfId="0" applyFont="1" applyFill="1" applyAlignment="1">
      <alignment horizontal="center" vertical="center"/>
    </xf>
    <xf numFmtId="0" fontId="4" fillId="2" borderId="0" xfId="0" applyFont="1" applyFill="1" applyAlignment="1">
      <alignment horizontal="center" vertical="center" wrapText="1"/>
    </xf>
    <xf numFmtId="0" fontId="2"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0" xfId="0" applyFont="1" applyFill="1" applyAlignment="1">
      <alignment horizontal="center" vertical="center"/>
    </xf>
    <xf numFmtId="0" fontId="1" fillId="3" borderId="0" xfId="0" applyFont="1" applyFill="1" applyAlignment="1">
      <alignment horizontal="center"/>
    </xf>
    <xf numFmtId="0" fontId="1" fillId="3" borderId="5" xfId="0" applyFont="1" applyFill="1" applyBorder="1" applyAlignment="1">
      <alignment horizontal="center" vertical="center" wrapText="1"/>
    </xf>
    <xf numFmtId="0" fontId="2" fillId="2" borderId="5" xfId="0" applyFont="1" applyFill="1" applyBorder="1" applyAlignment="1">
      <alignment horizontal="center" wrapText="1"/>
    </xf>
    <xf numFmtId="0" fontId="2" fillId="2" borderId="1" xfId="0" applyFont="1" applyFill="1" applyBorder="1" applyAlignment="1">
      <alignment horizontal="center" vertical="center"/>
    </xf>
    <xf numFmtId="0" fontId="1" fillId="2" borderId="0" xfId="0" applyFont="1" applyFill="1" applyAlignment="1">
      <alignment horizontal="center" vertical="center"/>
    </xf>
    <xf numFmtId="0" fontId="2" fillId="4" borderId="0" xfId="0" applyFont="1" applyFill="1" applyAlignment="1">
      <alignment horizontal="center"/>
    </xf>
    <xf numFmtId="0" fontId="4" fillId="4" borderId="0" xfId="0" applyFont="1" applyFill="1" applyAlignment="1">
      <alignment horizontal="center" vertical="center"/>
    </xf>
    <xf numFmtId="0" fontId="2" fillId="4" borderId="5" xfId="0" applyFont="1" applyFill="1" applyBorder="1" applyAlignment="1">
      <alignment horizontal="center" vertical="center"/>
    </xf>
    <xf numFmtId="3" fontId="2" fillId="4" borderId="5" xfId="0" applyNumberFormat="1" applyFont="1" applyFill="1" applyBorder="1" applyAlignment="1">
      <alignment horizontal="center" vertical="center" wrapText="1"/>
    </xf>
    <xf numFmtId="0" fontId="2" fillId="4" borderId="0" xfId="0" applyFont="1" applyFill="1"/>
    <xf numFmtId="0" fontId="1" fillId="4" borderId="0" xfId="0" applyFont="1" applyFill="1" applyAlignment="1">
      <alignment horizontal="center"/>
    </xf>
    <xf numFmtId="0" fontId="2" fillId="4" borderId="0" xfId="0" applyFont="1" applyFill="1" applyBorder="1" applyAlignment="1">
      <alignment horizontal="center"/>
    </xf>
    <xf numFmtId="3" fontId="2" fillId="3" borderId="4" xfId="0" applyNumberFormat="1" applyFont="1" applyFill="1" applyBorder="1" applyAlignment="1">
      <alignment horizontal="center" vertical="center"/>
    </xf>
    <xf numFmtId="3" fontId="2" fillId="3" borderId="5" xfId="0" applyNumberFormat="1" applyFont="1" applyFill="1" applyBorder="1" applyAlignment="1">
      <alignment horizontal="center" vertical="center"/>
    </xf>
    <xf numFmtId="3" fontId="2" fillId="3" borderId="0" xfId="0" applyNumberFormat="1" applyFont="1" applyFill="1" applyAlignment="1">
      <alignment horizontal="center" vertical="center"/>
    </xf>
    <xf numFmtId="3" fontId="2" fillId="3" borderId="5" xfId="2" applyNumberFormat="1" applyFont="1" applyFill="1" applyBorder="1" applyAlignment="1">
      <alignment horizontal="center" vertical="center" wrapText="1"/>
    </xf>
    <xf numFmtId="0" fontId="1" fillId="3" borderId="0" xfId="0" applyFont="1" applyFill="1"/>
    <xf numFmtId="0" fontId="2" fillId="3" borderId="5" xfId="0" applyNumberFormat="1" applyFont="1" applyFill="1" applyBorder="1" applyAlignment="1">
      <alignment horizontal="center" vertical="center" wrapText="1"/>
    </xf>
    <xf numFmtId="0" fontId="2" fillId="3" borderId="5" xfId="0" applyNumberFormat="1" applyFont="1" applyFill="1" applyBorder="1" applyAlignment="1">
      <alignment horizontal="center" vertical="center"/>
    </xf>
    <xf numFmtId="0" fontId="13" fillId="3" borderId="17" xfId="0" applyFont="1" applyFill="1" applyBorder="1" applyAlignment="1">
      <alignment wrapText="1"/>
    </xf>
    <xf numFmtId="0" fontId="13" fillId="3" borderId="0" xfId="0" applyFont="1" applyFill="1" applyBorder="1" applyAlignment="1">
      <alignment wrapText="1"/>
    </xf>
    <xf numFmtId="0" fontId="15" fillId="3" borderId="0" xfId="0" applyFont="1" applyFill="1" applyBorder="1" applyAlignment="1">
      <alignment horizontal="center" vertical="top" wrapText="1"/>
    </xf>
    <xf numFmtId="0" fontId="14" fillId="3" borderId="0" xfId="0" applyFont="1" applyFill="1" applyBorder="1" applyAlignment="1">
      <alignment wrapText="1"/>
    </xf>
    <xf numFmtId="0" fontId="15" fillId="3" borderId="0" xfId="0" applyFont="1" applyFill="1" applyBorder="1" applyAlignment="1">
      <alignment vertical="top" wrapText="1"/>
    </xf>
    <xf numFmtId="0" fontId="8" fillId="3" borderId="0" xfId="0" applyFont="1" applyFill="1" applyAlignment="1">
      <alignment horizontal="center"/>
    </xf>
    <xf numFmtId="0" fontId="7" fillId="3" borderId="5"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8" fillId="3" borderId="5" xfId="0" applyFont="1" applyFill="1" applyBorder="1" applyAlignment="1">
      <alignment horizontal="center" vertical="center"/>
    </xf>
    <xf numFmtId="0" fontId="16" fillId="3" borderId="5" xfId="0" applyFont="1" applyFill="1" applyBorder="1" applyAlignment="1">
      <alignment horizontal="center" vertical="center" wrapText="1"/>
    </xf>
    <xf numFmtId="3" fontId="8" fillId="3" borderId="4" xfId="0" applyNumberFormat="1" applyFont="1" applyFill="1" applyBorder="1" applyAlignment="1">
      <alignment horizontal="center" vertical="center"/>
    </xf>
    <xf numFmtId="3" fontId="8" fillId="3" borderId="5" xfId="0" applyNumberFormat="1" applyFont="1" applyFill="1" applyBorder="1" applyAlignment="1">
      <alignment horizontal="center" vertical="center"/>
    </xf>
    <xf numFmtId="0" fontId="8" fillId="3" borderId="5" xfId="0" applyFont="1" applyFill="1" applyBorder="1"/>
    <xf numFmtId="0" fontId="8" fillId="3" borderId="0" xfId="0" applyFont="1" applyFill="1"/>
    <xf numFmtId="164" fontId="2" fillId="3" borderId="5" xfId="1" applyNumberFormat="1" applyFont="1" applyFill="1" applyBorder="1" applyAlignment="1">
      <alignment horizontal="center" vertical="center"/>
    </xf>
    <xf numFmtId="0" fontId="2" fillId="3" borderId="0" xfId="0" applyFont="1" applyFill="1" applyAlignment="1">
      <alignment horizontal="left" indent="2"/>
    </xf>
    <xf numFmtId="0" fontId="1" fillId="3" borderId="0" xfId="0" applyFont="1" applyFill="1" applyAlignment="1">
      <alignment horizontal="left" indent="2"/>
    </xf>
    <xf numFmtId="0" fontId="1" fillId="4" borderId="0" xfId="0" applyFont="1" applyFill="1"/>
    <xf numFmtId="3" fontId="1" fillId="4" borderId="5" xfId="0" applyNumberFormat="1" applyFont="1" applyFill="1" applyBorder="1" applyAlignment="1">
      <alignment horizontal="center" vertical="center" wrapText="1"/>
    </xf>
    <xf numFmtId="0" fontId="13" fillId="4" borderId="17" xfId="0" applyFont="1" applyFill="1" applyBorder="1" applyAlignment="1">
      <alignment wrapText="1"/>
    </xf>
    <xf numFmtId="0" fontId="14" fillId="4" borderId="0" xfId="0" applyFont="1" applyFill="1" applyBorder="1" applyAlignment="1">
      <alignment wrapText="1"/>
    </xf>
    <xf numFmtId="0" fontId="8" fillId="4" borderId="0" xfId="0" applyFont="1" applyFill="1" applyAlignment="1">
      <alignment horizontal="center"/>
    </xf>
    <xf numFmtId="3" fontId="8" fillId="4" borderId="5" xfId="0" applyNumberFormat="1" applyFont="1" applyFill="1" applyBorder="1" applyAlignment="1">
      <alignment horizontal="center" vertical="center" wrapText="1"/>
    </xf>
    <xf numFmtId="0" fontId="8" fillId="4" borderId="0" xfId="0" applyFont="1" applyFill="1"/>
    <xf numFmtId="0" fontId="4" fillId="2" borderId="0" xfId="0" applyFont="1" applyFill="1" applyAlignment="1">
      <alignment vertical="center" wrapText="1"/>
    </xf>
    <xf numFmtId="0" fontId="2" fillId="0" borderId="5" xfId="0" applyFont="1" applyFill="1" applyBorder="1" applyAlignment="1">
      <alignment horizontal="center" vertical="center"/>
    </xf>
    <xf numFmtId="0" fontId="2" fillId="2" borderId="1" xfId="0" applyFont="1" applyFill="1" applyBorder="1" applyAlignment="1">
      <alignment horizontal="center" vertical="center"/>
    </xf>
    <xf numFmtId="0" fontId="1" fillId="2" borderId="0" xfId="0" applyFont="1" applyFill="1" applyAlignment="1">
      <alignment horizontal="center" vertical="center"/>
    </xf>
    <xf numFmtId="0" fontId="1" fillId="2" borderId="0" xfId="0" applyFont="1" applyFill="1" applyAlignment="1">
      <alignment horizontal="center" vertical="center" wrapText="1"/>
    </xf>
    <xf numFmtId="0" fontId="2" fillId="2" borderId="1" xfId="0" applyFont="1" applyFill="1" applyBorder="1" applyAlignment="1">
      <alignment horizontal="center" vertical="center"/>
    </xf>
    <xf numFmtId="0" fontId="4" fillId="2" borderId="0" xfId="0" applyFont="1" applyFill="1" applyAlignment="1">
      <alignment horizontal="center" vertical="center" wrapText="1"/>
    </xf>
    <xf numFmtId="0" fontId="9" fillId="2" borderId="13" xfId="0" applyFont="1" applyFill="1" applyBorder="1" applyAlignment="1">
      <alignment horizontal="center" vertical="center" wrapText="1"/>
    </xf>
    <xf numFmtId="0" fontId="9" fillId="2" borderId="8" xfId="0" applyFont="1" applyFill="1" applyBorder="1" applyAlignment="1">
      <alignment vertical="center"/>
    </xf>
    <xf numFmtId="0" fontId="9" fillId="2" borderId="20" xfId="0" applyFont="1" applyFill="1" applyBorder="1" applyAlignment="1">
      <alignment horizontal="center" vertical="center" wrapText="1"/>
    </xf>
    <xf numFmtId="0" fontId="2" fillId="2" borderId="11" xfId="0" applyFont="1" applyFill="1" applyBorder="1"/>
    <xf numFmtId="0" fontId="3" fillId="0" borderId="21"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6" xfId="0" applyFont="1" applyFill="1" applyBorder="1" applyAlignment="1">
      <alignment wrapText="1"/>
    </xf>
    <xf numFmtId="0" fontId="3" fillId="0" borderId="7" xfId="0" applyFont="1" applyFill="1" applyBorder="1" applyAlignment="1">
      <alignment horizontal="center" vertical="center" wrapText="1"/>
    </xf>
    <xf numFmtId="3" fontId="7" fillId="0" borderId="7" xfId="0" applyNumberFormat="1" applyFont="1" applyFill="1" applyBorder="1" applyAlignment="1">
      <alignment horizontal="center" vertical="center" wrapText="1"/>
    </xf>
    <xf numFmtId="0" fontId="3" fillId="0" borderId="7" xfId="0" applyFont="1" applyFill="1" applyBorder="1" applyAlignment="1">
      <alignment horizontal="center" vertical="center"/>
    </xf>
    <xf numFmtId="0" fontId="3" fillId="0" borderId="15" xfId="0" applyFont="1" applyFill="1" applyBorder="1" applyAlignment="1">
      <alignment wrapText="1"/>
    </xf>
    <xf numFmtId="0" fontId="3" fillId="0" borderId="15" xfId="0" applyFont="1" applyFill="1" applyBorder="1" applyAlignment="1">
      <alignment horizontal="left" vertical="center" wrapText="1"/>
    </xf>
    <xf numFmtId="0" fontId="3" fillId="0" borderId="15" xfId="0" applyFont="1" applyFill="1" applyBorder="1" applyAlignment="1">
      <alignment vertical="top" wrapText="1"/>
    </xf>
    <xf numFmtId="0" fontId="3" fillId="0" borderId="15" xfId="0" applyFont="1" applyFill="1" applyBorder="1" applyAlignment="1">
      <alignment vertical="center" wrapText="1"/>
    </xf>
    <xf numFmtId="0" fontId="3" fillId="0" borderId="15" xfId="0" applyFont="1" applyFill="1" applyBorder="1" applyAlignment="1">
      <alignment horizontal="left" wrapText="1"/>
    </xf>
    <xf numFmtId="0" fontId="3" fillId="0" borderId="12" xfId="0" applyFont="1" applyFill="1" applyBorder="1" applyAlignment="1">
      <alignment wrapText="1"/>
    </xf>
    <xf numFmtId="0" fontId="3" fillId="2" borderId="2" xfId="0" applyFont="1" applyFill="1" applyBorder="1" applyAlignment="1">
      <alignment horizontal="center" vertical="center"/>
    </xf>
    <xf numFmtId="0" fontId="3" fillId="0" borderId="0" xfId="0" applyFont="1" applyAlignment="1">
      <alignment horizontal="center" vertical="top" wrapText="1"/>
    </xf>
    <xf numFmtId="0" fontId="2" fillId="2" borderId="1" xfId="0" applyFont="1" applyFill="1" applyBorder="1" applyAlignment="1">
      <alignment horizontal="center" vertical="center"/>
    </xf>
    <xf numFmtId="0" fontId="3" fillId="0" borderId="0" xfId="0" applyFont="1" applyAlignment="1">
      <alignment horizontal="center" vertical="top" wrapText="1"/>
    </xf>
    <xf numFmtId="0" fontId="13" fillId="0" borderId="0" xfId="0" applyFont="1" applyAlignment="1">
      <alignment horizontal="left" wrapText="1"/>
    </xf>
    <xf numFmtId="0" fontId="2" fillId="2" borderId="0" xfId="0" applyFont="1" applyFill="1" applyBorder="1" applyAlignment="1">
      <alignment horizontal="center" vertical="center"/>
    </xf>
    <xf numFmtId="0" fontId="2" fillId="2" borderId="0" xfId="0" applyFont="1" applyFill="1" applyBorder="1"/>
    <xf numFmtId="0" fontId="2" fillId="2" borderId="0" xfId="0" applyFont="1" applyFill="1" applyBorder="1" applyAlignment="1">
      <alignment horizontal="center"/>
    </xf>
    <xf numFmtId="0" fontId="0" fillId="0" borderId="0" xfId="0" applyAlignment="1">
      <alignment horizontal="center"/>
    </xf>
    <xf numFmtId="0" fontId="0" fillId="0" borderId="0" xfId="0" applyAlignment="1"/>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5" fillId="2" borderId="4" xfId="0" applyFont="1" applyFill="1" applyBorder="1" applyAlignment="1">
      <alignment horizontal="left" vertical="center" wrapText="1"/>
    </xf>
    <xf numFmtId="0" fontId="5" fillId="2" borderId="4" xfId="0" applyFont="1" applyFill="1" applyBorder="1" applyAlignment="1">
      <alignment horizontal="center" vertical="center" wrapText="1"/>
    </xf>
    <xf numFmtId="3" fontId="5" fillId="2" borderId="4" xfId="0" applyNumberFormat="1" applyFont="1" applyFill="1" applyBorder="1" applyAlignment="1">
      <alignment horizontal="center" vertical="center"/>
    </xf>
    <xf numFmtId="3" fontId="5" fillId="2" borderId="4" xfId="0" applyNumberFormat="1" applyFont="1" applyFill="1" applyBorder="1" applyAlignment="1">
      <alignment horizontal="center" vertical="center" wrapText="1"/>
    </xf>
    <xf numFmtId="0" fontId="5" fillId="2" borderId="4" xfId="0" applyFont="1" applyFill="1" applyBorder="1" applyAlignment="1">
      <alignment horizontal="center" vertical="center"/>
    </xf>
    <xf numFmtId="0" fontId="5" fillId="2" borderId="30" xfId="0" applyFont="1" applyFill="1" applyBorder="1" applyAlignment="1">
      <alignment horizontal="center" vertical="center"/>
    </xf>
    <xf numFmtId="0" fontId="5" fillId="2" borderId="15" xfId="0" applyFont="1" applyFill="1" applyBorder="1" applyAlignment="1">
      <alignment horizontal="center" vertical="center" wrapText="1"/>
    </xf>
    <xf numFmtId="0" fontId="5" fillId="2" borderId="5" xfId="0" applyFont="1" applyFill="1" applyBorder="1" applyAlignment="1">
      <alignment horizontal="left" vertical="center" wrapText="1"/>
    </xf>
    <xf numFmtId="0" fontId="5" fillId="2" borderId="5" xfId="0" applyFont="1" applyFill="1" applyBorder="1" applyAlignment="1">
      <alignment horizontal="center"/>
    </xf>
    <xf numFmtId="3" fontId="5" fillId="2" borderId="5" xfId="0" applyNumberFormat="1" applyFont="1" applyFill="1" applyBorder="1" applyAlignment="1">
      <alignment horizontal="center" vertical="center"/>
    </xf>
    <xf numFmtId="3" fontId="5" fillId="2" borderId="5" xfId="0" applyNumberFormat="1" applyFont="1" applyFill="1" applyBorder="1" applyAlignment="1">
      <alignment horizontal="center" vertical="center" wrapText="1"/>
    </xf>
    <xf numFmtId="0" fontId="5" fillId="2" borderId="5"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 xfId="0" applyFont="1" applyFill="1" applyBorder="1" applyAlignment="1">
      <alignment horizontal="center"/>
    </xf>
    <xf numFmtId="0" fontId="5" fillId="2" borderId="1" xfId="0" applyFont="1" applyFill="1" applyBorder="1" applyAlignment="1">
      <alignment horizontal="center" vertical="center"/>
    </xf>
    <xf numFmtId="0" fontId="5" fillId="3" borderId="5" xfId="0" applyFont="1" applyFill="1" applyBorder="1" applyAlignment="1">
      <alignment horizontal="center"/>
    </xf>
    <xf numFmtId="0" fontId="5" fillId="2" borderId="5" xfId="0" applyFont="1" applyFill="1" applyBorder="1" applyAlignment="1">
      <alignment wrapText="1"/>
    </xf>
    <xf numFmtId="0" fontId="5" fillId="2" borderId="5" xfId="0" applyFont="1" applyFill="1" applyBorder="1"/>
    <xf numFmtId="0" fontId="5" fillId="3" borderId="5"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2" borderId="0" xfId="0" applyFont="1" applyFill="1" applyBorder="1"/>
    <xf numFmtId="0" fontId="5" fillId="2" borderId="5" xfId="0" applyFont="1" applyFill="1" applyBorder="1" applyAlignment="1">
      <alignment horizontal="center" vertical="center" wrapText="1"/>
    </xf>
    <xf numFmtId="0" fontId="5" fillId="2" borderId="1" xfId="0" applyFont="1" applyFill="1" applyBorder="1" applyAlignment="1">
      <alignment wrapText="1"/>
    </xf>
    <xf numFmtId="0" fontId="5" fillId="3" borderId="5" xfId="0" applyFont="1" applyFill="1" applyBorder="1" applyAlignment="1">
      <alignment vertical="center" wrapText="1"/>
    </xf>
    <xf numFmtId="0" fontId="5" fillId="2" borderId="5" xfId="0" applyFont="1" applyFill="1" applyBorder="1" applyAlignment="1">
      <alignment horizontal="left"/>
    </xf>
    <xf numFmtId="0" fontId="5" fillId="2" borderId="5" xfId="0" applyFont="1" applyFill="1" applyBorder="1" applyAlignment="1">
      <alignment horizontal="left" wrapText="1"/>
    </xf>
    <xf numFmtId="0" fontId="5" fillId="2" borderId="5" xfId="0" applyFont="1" applyFill="1" applyBorder="1" applyAlignment="1">
      <alignment vertical="center" wrapText="1"/>
    </xf>
    <xf numFmtId="0" fontId="21" fillId="0" borderId="5" xfId="0" applyFont="1" applyBorder="1"/>
    <xf numFmtId="0" fontId="5" fillId="2" borderId="16" xfId="0" applyFont="1" applyFill="1" applyBorder="1"/>
    <xf numFmtId="0" fontId="5" fillId="3" borderId="5" xfId="0" applyFont="1" applyFill="1" applyBorder="1" applyAlignment="1">
      <alignment wrapText="1"/>
    </xf>
    <xf numFmtId="0" fontId="5" fillId="3" borderId="13" xfId="0" applyFont="1" applyFill="1" applyBorder="1" applyAlignment="1">
      <alignment horizontal="left" vertical="center" wrapText="1"/>
    </xf>
    <xf numFmtId="0" fontId="5" fillId="2" borderId="13" xfId="0" applyFont="1" applyFill="1" applyBorder="1" applyAlignment="1">
      <alignment horizontal="center" vertical="center"/>
    </xf>
    <xf numFmtId="3" fontId="5" fillId="2" borderId="13" xfId="0" applyNumberFormat="1" applyFont="1" applyFill="1" applyBorder="1" applyAlignment="1">
      <alignment horizontal="center" vertical="center"/>
    </xf>
    <xf numFmtId="0" fontId="21" fillId="0" borderId="13" xfId="0" applyFont="1" applyBorder="1"/>
    <xf numFmtId="0" fontId="5" fillId="2" borderId="14" xfId="0" applyFont="1" applyFill="1" applyBorder="1"/>
    <xf numFmtId="0" fontId="2" fillId="2" borderId="0" xfId="0" applyFont="1" applyFill="1" applyAlignment="1">
      <alignment horizontal="center" vertical="center" wrapText="1"/>
    </xf>
    <xf numFmtId="0" fontId="23" fillId="0" borderId="0" xfId="0" applyFont="1" applyAlignment="1">
      <alignment horizontal="justify"/>
    </xf>
    <xf numFmtId="0" fontId="20" fillId="0" borderId="0" xfId="0" applyFont="1" applyAlignment="1">
      <alignment horizontal="justify"/>
    </xf>
    <xf numFmtId="0" fontId="2" fillId="3" borderId="0" xfId="0" applyFont="1" applyFill="1" applyBorder="1" applyAlignment="1">
      <alignment vertical="center" wrapText="1"/>
    </xf>
    <xf numFmtId="0" fontId="8" fillId="2" borderId="1" xfId="0" applyFont="1" applyFill="1" applyBorder="1" applyAlignment="1">
      <alignment horizontal="center" vertical="center"/>
    </xf>
    <xf numFmtId="0" fontId="1" fillId="2" borderId="0" xfId="0" applyFont="1" applyFill="1" applyAlignment="1">
      <alignment vertical="center" wrapText="1"/>
    </xf>
    <xf numFmtId="3" fontId="2" fillId="2" borderId="0" xfId="0" applyNumberFormat="1" applyFont="1" applyFill="1" applyBorder="1" applyAlignment="1">
      <alignment horizontal="center" vertical="center" wrapText="1"/>
    </xf>
    <xf numFmtId="0" fontId="3" fillId="2" borderId="0" xfId="0" applyFont="1" applyFill="1" applyBorder="1" applyAlignment="1">
      <alignment horizontal="center" vertical="center" wrapText="1"/>
    </xf>
    <xf numFmtId="0" fontId="1" fillId="2" borderId="0" xfId="0" applyFont="1" applyFill="1" applyAlignment="1">
      <alignment vertical="center"/>
    </xf>
    <xf numFmtId="0" fontId="7" fillId="2" borderId="0" xfId="0" applyFont="1" applyFill="1" applyAlignment="1">
      <alignment vertical="center"/>
    </xf>
    <xf numFmtId="0" fontId="1" fillId="2" borderId="0" xfId="0" applyFont="1" applyFill="1" applyAlignment="1">
      <alignment wrapText="1"/>
    </xf>
    <xf numFmtId="0" fontId="8" fillId="2" borderId="29" xfId="0" applyFont="1" applyFill="1" applyBorder="1" applyAlignment="1">
      <alignment horizontal="center" vertical="center"/>
    </xf>
    <xf numFmtId="0" fontId="8" fillId="2" borderId="4" xfId="0" applyFont="1" applyFill="1" applyBorder="1" applyAlignment="1">
      <alignment wrapText="1"/>
    </xf>
    <xf numFmtId="0" fontId="8" fillId="2" borderId="4" xfId="0" applyFont="1" applyFill="1" applyBorder="1" applyAlignment="1">
      <alignment horizontal="center" vertical="center" wrapText="1"/>
    </xf>
    <xf numFmtId="3" fontId="8" fillId="2" borderId="30" xfId="0" applyNumberFormat="1" applyFont="1" applyFill="1" applyBorder="1" applyAlignment="1">
      <alignment horizontal="center" vertical="center" wrapText="1"/>
    </xf>
    <xf numFmtId="0" fontId="8" fillId="2" borderId="15" xfId="0" applyFont="1" applyFill="1" applyBorder="1" applyAlignment="1">
      <alignment horizontal="center" vertical="center"/>
    </xf>
    <xf numFmtId="3" fontId="8" fillId="2" borderId="16" xfId="0" applyNumberFormat="1" applyFont="1" applyFill="1" applyBorder="1" applyAlignment="1">
      <alignment horizontal="center" vertical="center" wrapText="1"/>
    </xf>
    <xf numFmtId="0" fontId="8" fillId="2" borderId="1" xfId="0" applyFont="1" applyFill="1" applyBorder="1" applyAlignment="1">
      <alignment wrapText="1"/>
    </xf>
    <xf numFmtId="0" fontId="8" fillId="2" borderId="1" xfId="0" applyFont="1" applyFill="1" applyBorder="1" applyAlignment="1">
      <alignment horizontal="center"/>
    </xf>
    <xf numFmtId="0" fontId="8" fillId="3" borderId="5" xfId="0" applyFont="1" applyFill="1" applyBorder="1" applyAlignment="1">
      <alignment wrapText="1"/>
    </xf>
    <xf numFmtId="0" fontId="8" fillId="3" borderId="5" xfId="0" applyFont="1" applyFill="1" applyBorder="1" applyAlignment="1">
      <alignment horizontal="center"/>
    </xf>
    <xf numFmtId="0" fontId="8" fillId="2" borderId="5" xfId="0" applyFont="1" applyFill="1" applyBorder="1" applyAlignment="1">
      <alignment horizontal="left" wrapText="1"/>
    </xf>
    <xf numFmtId="3" fontId="8" fillId="3" borderId="16" xfId="0" applyNumberFormat="1" applyFont="1" applyFill="1" applyBorder="1" applyAlignment="1">
      <alignment horizontal="center" vertical="center" wrapText="1"/>
    </xf>
    <xf numFmtId="0" fontId="8" fillId="3" borderId="1" xfId="0" applyFont="1" applyFill="1" applyBorder="1" applyAlignment="1">
      <alignment horizontal="left" vertical="center" wrapText="1"/>
    </xf>
    <xf numFmtId="0" fontId="8" fillId="2" borderId="5" xfId="0" applyFont="1" applyFill="1" applyBorder="1" applyAlignment="1">
      <alignment horizontal="left" vertical="center" wrapText="1"/>
    </xf>
    <xf numFmtId="0" fontId="8" fillId="2" borderId="5" xfId="0" applyFont="1" applyFill="1" applyBorder="1" applyAlignment="1">
      <alignment vertical="top" wrapText="1"/>
    </xf>
    <xf numFmtId="0" fontId="8" fillId="3" borderId="5" xfId="0" applyFont="1" applyFill="1" applyBorder="1" applyAlignment="1">
      <alignment vertical="center" wrapText="1"/>
    </xf>
    <xf numFmtId="3" fontId="8" fillId="2" borderId="16" xfId="0" applyNumberFormat="1" applyFont="1" applyFill="1" applyBorder="1" applyAlignment="1">
      <alignment horizontal="center" vertical="center"/>
    </xf>
    <xf numFmtId="0" fontId="8" fillId="3" borderId="13" xfId="0" applyFont="1" applyFill="1" applyBorder="1" applyAlignment="1">
      <alignment horizontal="left" vertical="center" wrapText="1"/>
    </xf>
    <xf numFmtId="0" fontId="8" fillId="3" borderId="13" xfId="0" applyFont="1" applyFill="1" applyBorder="1" applyAlignment="1">
      <alignment horizontal="center" vertical="center" wrapText="1"/>
    </xf>
    <xf numFmtId="3" fontId="8" fillId="2" borderId="14" xfId="0" applyNumberFormat="1" applyFont="1" applyFill="1" applyBorder="1" applyAlignment="1">
      <alignment horizontal="center" vertical="center"/>
    </xf>
    <xf numFmtId="0" fontId="24" fillId="0" borderId="0" xfId="0" applyFont="1" applyAlignment="1">
      <alignment horizontal="justify"/>
    </xf>
    <xf numFmtId="0" fontId="1" fillId="2" borderId="0" xfId="0" applyFont="1" applyFill="1" applyAlignment="1">
      <alignment horizontal="center" vertical="center"/>
    </xf>
    <xf numFmtId="0" fontId="4" fillId="2" borderId="0" xfId="0" applyFont="1" applyFill="1" applyAlignment="1">
      <alignment horizontal="center" vertical="center"/>
    </xf>
    <xf numFmtId="0" fontId="2" fillId="2" borderId="1" xfId="0" applyFont="1" applyFill="1" applyBorder="1" applyAlignment="1">
      <alignment horizontal="center" vertical="center"/>
    </xf>
    <xf numFmtId="0" fontId="3" fillId="0" borderId="0" xfId="0" applyFont="1" applyAlignment="1">
      <alignment horizontal="center" vertical="top" wrapText="1"/>
    </xf>
    <xf numFmtId="164" fontId="23" fillId="0" borderId="5" xfId="1" applyNumberFormat="1" applyFont="1" applyFill="1" applyBorder="1" applyAlignment="1">
      <alignment horizontal="center" vertical="center"/>
    </xf>
    <xf numFmtId="0" fontId="0" fillId="0" borderId="5" xfId="0" applyBorder="1" applyAlignment="1">
      <alignment horizontal="left" vertical="center"/>
    </xf>
    <xf numFmtId="0" fontId="23" fillId="0" borderId="5" xfId="0" applyFont="1" applyBorder="1" applyAlignment="1">
      <alignment horizontal="center" vertical="center" wrapText="1"/>
    </xf>
    <xf numFmtId="0" fontId="23" fillId="0" borderId="5" xfId="0" applyFont="1" applyFill="1" applyBorder="1" applyAlignment="1">
      <alignment horizontal="center" vertical="center"/>
    </xf>
    <xf numFmtId="0" fontId="25" fillId="0" borderId="5" xfId="0" applyFont="1" applyBorder="1" applyAlignment="1">
      <alignment horizontal="left" vertical="center"/>
    </xf>
    <xf numFmtId="0" fontId="1" fillId="2" borderId="0" xfId="0" applyFont="1" applyFill="1" applyBorder="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horizontal="center" vertical="center" wrapText="1"/>
    </xf>
    <xf numFmtId="0" fontId="4" fillId="2" borderId="0" xfId="0" applyFont="1" applyFill="1" applyAlignment="1">
      <alignment horizontal="center" vertical="center" wrapText="1"/>
    </xf>
    <xf numFmtId="0" fontId="4" fillId="2" borderId="26"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0" xfId="0" applyFont="1" applyFill="1" applyAlignment="1">
      <alignment horizontal="center" vertical="center"/>
    </xf>
    <xf numFmtId="0" fontId="1" fillId="2" borderId="0" xfId="0" applyFont="1" applyFill="1" applyAlignment="1">
      <alignment horizontal="right"/>
    </xf>
    <xf numFmtId="0" fontId="4" fillId="2" borderId="17"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4"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7" fillId="0" borderId="0" xfId="0" applyFont="1" applyFill="1" applyAlignment="1">
      <alignment horizontal="center" vertical="center"/>
    </xf>
    <xf numFmtId="0" fontId="7" fillId="0" borderId="0" xfId="0" applyFont="1" applyFill="1" applyAlignment="1">
      <alignment horizontal="center" vertical="center" wrapText="1"/>
    </xf>
    <xf numFmtId="0" fontId="3" fillId="2" borderId="6" xfId="0" applyFont="1" applyFill="1" applyBorder="1" applyAlignment="1">
      <alignment horizontal="center" vertical="center"/>
    </xf>
    <xf numFmtId="0" fontId="3" fillId="2" borderId="12" xfId="0" applyFont="1" applyFill="1" applyBorder="1" applyAlignment="1">
      <alignment horizontal="center" vertical="center"/>
    </xf>
    <xf numFmtId="0" fontId="9" fillId="2" borderId="7"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10" xfId="0" applyFont="1" applyFill="1" applyBorder="1" applyAlignment="1">
      <alignment horizontal="center" vertical="center"/>
    </xf>
    <xf numFmtId="0" fontId="7" fillId="0" borderId="25" xfId="0" applyFont="1" applyFill="1" applyBorder="1" applyAlignment="1">
      <alignment horizontal="center" vertical="center" wrapText="1"/>
    </xf>
    <xf numFmtId="0" fontId="3" fillId="0" borderId="0" xfId="0" applyFont="1" applyAlignment="1">
      <alignment horizontal="center" vertical="top" wrapText="1"/>
    </xf>
    <xf numFmtId="0" fontId="1" fillId="2" borderId="0" xfId="0" applyFont="1" applyFill="1" applyAlignment="1">
      <alignment horizontal="center" wrapText="1"/>
    </xf>
    <xf numFmtId="0" fontId="7" fillId="2" borderId="0" xfId="0" applyFont="1" applyFill="1" applyAlignment="1">
      <alignment horizontal="center" vertical="center"/>
    </xf>
    <xf numFmtId="0" fontId="2" fillId="2" borderId="26" xfId="0" applyFont="1" applyFill="1" applyBorder="1" applyAlignment="1">
      <alignment horizontal="center" vertical="center"/>
    </xf>
    <xf numFmtId="0" fontId="2" fillId="2" borderId="31" xfId="0" applyFont="1" applyFill="1" applyBorder="1" applyAlignment="1">
      <alignment horizontal="center" vertical="center"/>
    </xf>
    <xf numFmtId="0" fontId="1" fillId="2" borderId="27"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0" xfId="0" applyFont="1" applyFill="1" applyAlignment="1">
      <alignment horizontal="center" vertical="center"/>
    </xf>
    <xf numFmtId="0" fontId="1" fillId="3" borderId="0" xfId="0" applyFont="1" applyFill="1" applyAlignment="1">
      <alignment horizontal="center" vertical="center" wrapText="1"/>
    </xf>
    <xf numFmtId="0" fontId="1" fillId="3" borderId="0" xfId="0" applyFont="1" applyFill="1" applyAlignment="1">
      <alignment horizontal="center"/>
    </xf>
    <xf numFmtId="0" fontId="4" fillId="3" borderId="0" xfId="0" applyFont="1" applyFill="1" applyAlignment="1">
      <alignment horizontal="center" vertical="center" wrapText="1"/>
    </xf>
    <xf numFmtId="0" fontId="2" fillId="3" borderId="1" xfId="0" applyFont="1" applyFill="1" applyBorder="1" applyAlignment="1">
      <alignment horizontal="center" vertical="center"/>
    </xf>
    <xf numFmtId="0" fontId="2" fillId="3" borderId="4" xfId="0" applyFont="1" applyFill="1" applyBorder="1" applyAlignment="1">
      <alignment horizontal="center" vertical="center"/>
    </xf>
    <xf numFmtId="0" fontId="1" fillId="3" borderId="5"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3" borderId="5"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0" xfId="0" applyFont="1" applyFill="1" applyAlignment="1">
      <alignment horizontal="left"/>
    </xf>
    <xf numFmtId="0" fontId="13" fillId="0" borderId="17" xfId="0" applyFont="1" applyBorder="1" applyAlignment="1">
      <alignment horizontal="center" wrapText="1"/>
    </xf>
    <xf numFmtId="0" fontId="15" fillId="0" borderId="18" xfId="0" applyFont="1" applyBorder="1" applyAlignment="1">
      <alignment horizontal="center" vertical="top" wrapText="1"/>
    </xf>
    <xf numFmtId="0" fontId="15" fillId="0" borderId="0" xfId="0" applyFont="1" applyBorder="1" applyAlignment="1">
      <alignment horizontal="center" vertical="center" wrapText="1"/>
    </xf>
    <xf numFmtId="0" fontId="15" fillId="0" borderId="18" xfId="0" applyFont="1" applyBorder="1" applyAlignment="1">
      <alignment horizontal="center" vertical="center" wrapText="1"/>
    </xf>
    <xf numFmtId="0" fontId="8" fillId="2" borderId="1" xfId="0" applyFont="1" applyFill="1" applyBorder="1" applyAlignment="1">
      <alignment horizontal="center" vertical="center"/>
    </xf>
    <xf numFmtId="0" fontId="8" fillId="2" borderId="4"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0" xfId="0" applyFont="1" applyFill="1" applyAlignment="1">
      <alignment horizontal="center" vertical="center" wrapText="1"/>
    </xf>
    <xf numFmtId="0" fontId="7" fillId="2" borderId="0" xfId="0" applyFont="1" applyFill="1" applyAlignment="1">
      <alignment horizontal="right"/>
    </xf>
    <xf numFmtId="0" fontId="1" fillId="0" borderId="5" xfId="0" applyFont="1" applyFill="1" applyBorder="1" applyAlignment="1">
      <alignment horizontal="center" vertical="center"/>
    </xf>
    <xf numFmtId="0" fontId="1" fillId="0" borderId="5" xfId="0" applyFont="1" applyFill="1" applyBorder="1" applyAlignment="1">
      <alignment horizontal="center" vertical="center" wrapText="1"/>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horizontal="center"/>
    </xf>
    <xf numFmtId="0" fontId="4" fillId="0" borderId="0" xfId="0" applyFont="1" applyFill="1" applyAlignment="1">
      <alignment horizontal="center" vertical="center" wrapText="1"/>
    </xf>
    <xf numFmtId="0" fontId="1" fillId="0" borderId="0" xfId="0" applyFont="1" applyFill="1" applyAlignment="1">
      <alignment horizontal="left" wrapText="1"/>
    </xf>
    <xf numFmtId="0" fontId="2" fillId="0" borderId="5" xfId="0" applyFont="1" applyFill="1" applyBorder="1" applyAlignment="1">
      <alignment horizontal="center" vertical="center"/>
    </xf>
    <xf numFmtId="0" fontId="1" fillId="4" borderId="5" xfId="0" applyFont="1" applyFill="1" applyBorder="1" applyAlignment="1">
      <alignment horizontal="center" vertical="center" wrapText="1"/>
    </xf>
  </cellXfs>
  <cellStyles count="3">
    <cellStyle name="Обычный" xfId="0" builtinId="0"/>
    <cellStyle name="Обычный 3" xfId="2"/>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I216"/>
  <sheetViews>
    <sheetView tabSelected="1" view="pageBreakPreview" zoomScale="60" zoomScaleNormal="70" workbookViewId="0">
      <selection activeCell="A7" sqref="A7:A8"/>
    </sheetView>
  </sheetViews>
  <sheetFormatPr defaultColWidth="9.1796875" defaultRowHeight="18"/>
  <cols>
    <col min="1" max="1" width="6.1796875" style="4" customWidth="1"/>
    <col min="2" max="2" width="40.6328125" style="5" customWidth="1"/>
    <col min="3" max="3" width="12.6328125" style="2" customWidth="1"/>
    <col min="4" max="4" width="13.1796875" style="2" customWidth="1"/>
    <col min="5" max="5" width="15.54296875" customWidth="1"/>
    <col min="6" max="6" width="17.26953125" style="2" customWidth="1"/>
    <col min="7" max="7" width="17.453125" style="2" customWidth="1"/>
    <col min="8" max="8" width="16.6328125" style="1" customWidth="1"/>
    <col min="9" max="9" width="15.7265625" style="2" customWidth="1"/>
    <col min="10" max="10" width="14.1796875" style="1" customWidth="1"/>
    <col min="11" max="11" width="14.7265625" style="1" customWidth="1"/>
    <col min="12" max="16384" width="9.1796875" style="1"/>
  </cols>
  <sheetData>
    <row r="1" spans="1:9" ht="20">
      <c r="A1" s="335"/>
      <c r="B1" s="335"/>
      <c r="C1" s="1"/>
      <c r="G1" s="10" t="s">
        <v>1</v>
      </c>
      <c r="H1" s="223"/>
    </row>
    <row r="2" spans="1:9" ht="81" customHeight="1">
      <c r="A2" s="336"/>
      <c r="B2" s="336"/>
      <c r="C2" s="336"/>
      <c r="E2" s="254"/>
      <c r="F2" s="337" t="s">
        <v>499</v>
      </c>
      <c r="G2" s="337"/>
      <c r="H2" s="337"/>
    </row>
    <row r="3" spans="1:9" ht="18" customHeight="1">
      <c r="E3" s="254"/>
      <c r="F3" s="345" t="s">
        <v>501</v>
      </c>
      <c r="G3" s="345"/>
      <c r="H3" s="345"/>
    </row>
    <row r="4" spans="1:9">
      <c r="A4" s="2"/>
      <c r="B4" s="2"/>
      <c r="C4" s="248"/>
      <c r="E4" s="254"/>
      <c r="G4" s="6"/>
      <c r="H4" s="2"/>
    </row>
    <row r="5" spans="1:9" ht="64.5" customHeight="1">
      <c r="A5" s="337" t="s">
        <v>500</v>
      </c>
      <c r="B5" s="337"/>
      <c r="C5" s="337"/>
      <c r="D5" s="337"/>
      <c r="E5" s="337"/>
      <c r="F5" s="337"/>
      <c r="G5" s="337"/>
      <c r="H5" s="337"/>
      <c r="I5" s="220"/>
    </row>
    <row r="6" spans="1:9" ht="21" thickBot="1">
      <c r="A6" s="8"/>
      <c r="B6" s="226"/>
      <c r="C6" s="10"/>
      <c r="D6" s="10"/>
      <c r="F6" s="10"/>
      <c r="G6" s="10"/>
      <c r="I6" s="10"/>
    </row>
    <row r="7" spans="1:9" ht="24.5" customHeight="1">
      <c r="A7" s="338" t="s">
        <v>6</v>
      </c>
      <c r="B7" s="340" t="s">
        <v>7</v>
      </c>
      <c r="C7" s="340" t="s">
        <v>8</v>
      </c>
      <c r="D7" s="340" t="s">
        <v>410</v>
      </c>
      <c r="E7" s="342" t="s">
        <v>10</v>
      </c>
      <c r="F7" s="343"/>
      <c r="G7" s="343"/>
      <c r="H7" s="344"/>
      <c r="I7" s="334"/>
    </row>
    <row r="8" spans="1:9" s="4" customFormat="1" ht="46" customHeight="1" thickBot="1">
      <c r="A8" s="339"/>
      <c r="B8" s="341"/>
      <c r="C8" s="341"/>
      <c r="D8" s="341"/>
      <c r="E8" s="255" t="s">
        <v>427</v>
      </c>
      <c r="F8" s="255" t="s">
        <v>428</v>
      </c>
      <c r="G8" s="255" t="s">
        <v>477</v>
      </c>
      <c r="H8" s="256" t="s">
        <v>429</v>
      </c>
      <c r="I8" s="334"/>
    </row>
    <row r="9" spans="1:9" ht="81.5" customHeight="1">
      <c r="A9" s="257">
        <v>1</v>
      </c>
      <c r="B9" s="258" t="s">
        <v>15</v>
      </c>
      <c r="C9" s="259" t="s">
        <v>16</v>
      </c>
      <c r="D9" s="260">
        <f>E9+F9+G9+H9</f>
        <v>685</v>
      </c>
      <c r="E9" s="261">
        <f>+'Марказий апарат'!D11</f>
        <v>300</v>
      </c>
      <c r="F9" s="262">
        <f>+'Марказ Уруғчилик'!D11</f>
        <v>100</v>
      </c>
      <c r="G9" s="260">
        <f>+'Марказ Пахтачилик '!D7</f>
        <v>185</v>
      </c>
      <c r="H9" s="263">
        <f>+'Марказ Дон'!D13</f>
        <v>100</v>
      </c>
      <c r="I9" s="250"/>
    </row>
    <row r="10" spans="1:9" ht="20.5">
      <c r="A10" s="264">
        <f>+A9+1</f>
        <v>2</v>
      </c>
      <c r="B10" s="265" t="s">
        <v>17</v>
      </c>
      <c r="C10" s="266" t="s">
        <v>18</v>
      </c>
      <c r="D10" s="267">
        <f t="shared" ref="D10:D72" si="0">E10+F10+G10+H10</f>
        <v>1230</v>
      </c>
      <c r="E10" s="268">
        <f>+'Марказий апарат'!D12</f>
        <v>300</v>
      </c>
      <c r="F10" s="269">
        <f>+'Марказ Уруғчилик'!D50</f>
        <v>500</v>
      </c>
      <c r="G10" s="267">
        <f>+'Марказ Пахтачилик '!D8</f>
        <v>130</v>
      </c>
      <c r="H10" s="270">
        <f>+'Марказ Дон'!D14</f>
        <v>300</v>
      </c>
      <c r="I10" s="250"/>
    </row>
    <row r="11" spans="1:9" ht="20.5">
      <c r="A11" s="264">
        <f>+A10+1</f>
        <v>3</v>
      </c>
      <c r="B11" s="265" t="s">
        <v>19</v>
      </c>
      <c r="C11" s="266" t="s">
        <v>18</v>
      </c>
      <c r="D11" s="267">
        <f t="shared" si="0"/>
        <v>380</v>
      </c>
      <c r="E11" s="268">
        <f>+'Марказий апарат'!D13</f>
        <v>100</v>
      </c>
      <c r="F11" s="269">
        <f>+'Марказ Уруғчилик'!D51</f>
        <v>100</v>
      </c>
      <c r="G11" s="267">
        <f>+'Марказ Пахтачилик '!D9</f>
        <v>130</v>
      </c>
      <c r="H11" s="270">
        <f>+'Марказ Дон'!D16</f>
        <v>50</v>
      </c>
      <c r="I11" s="250"/>
    </row>
    <row r="12" spans="1:9" ht="20.5">
      <c r="A12" s="264">
        <f t="shared" ref="A12:A74" si="1">+A11+1</f>
        <v>4</v>
      </c>
      <c r="B12" s="265" t="s">
        <v>281</v>
      </c>
      <c r="C12" s="266" t="s">
        <v>18</v>
      </c>
      <c r="D12" s="267">
        <f t="shared" si="0"/>
        <v>30</v>
      </c>
      <c r="E12" s="268"/>
      <c r="F12" s="269"/>
      <c r="G12" s="267"/>
      <c r="H12" s="270">
        <v>30</v>
      </c>
      <c r="I12" s="250"/>
    </row>
    <row r="13" spans="1:9" ht="20.5">
      <c r="A13" s="264">
        <f t="shared" si="1"/>
        <v>5</v>
      </c>
      <c r="B13" s="265" t="s">
        <v>481</v>
      </c>
      <c r="C13" s="271"/>
      <c r="D13" s="267">
        <f t="shared" si="0"/>
        <v>200</v>
      </c>
      <c r="E13" s="268"/>
      <c r="F13" s="269"/>
      <c r="G13" s="269"/>
      <c r="H13" s="270">
        <f>+'Марказ Дон'!D34</f>
        <v>200</v>
      </c>
      <c r="I13" s="250"/>
    </row>
    <row r="14" spans="1:9" ht="20.5">
      <c r="A14" s="264">
        <f t="shared" si="1"/>
        <v>6</v>
      </c>
      <c r="B14" s="265" t="s">
        <v>411</v>
      </c>
      <c r="C14" s="271" t="s">
        <v>18</v>
      </c>
      <c r="D14" s="267">
        <f t="shared" si="0"/>
        <v>15</v>
      </c>
      <c r="E14" s="268">
        <v>15</v>
      </c>
      <c r="F14" s="269">
        <v>0</v>
      </c>
      <c r="G14" s="269"/>
      <c r="H14" s="270"/>
      <c r="I14" s="250"/>
    </row>
    <row r="15" spans="1:9" ht="41">
      <c r="A15" s="264">
        <f t="shared" si="1"/>
        <v>7</v>
      </c>
      <c r="B15" s="265" t="s">
        <v>21</v>
      </c>
      <c r="C15" s="272" t="s">
        <v>18</v>
      </c>
      <c r="D15" s="267">
        <f t="shared" si="0"/>
        <v>11</v>
      </c>
      <c r="E15" s="268"/>
      <c r="F15" s="269"/>
      <c r="G15" s="269">
        <v>1</v>
      </c>
      <c r="H15" s="270">
        <v>10</v>
      </c>
      <c r="I15" s="250"/>
    </row>
    <row r="16" spans="1:9" ht="41">
      <c r="A16" s="264">
        <f t="shared" si="1"/>
        <v>8</v>
      </c>
      <c r="B16" s="265" t="s">
        <v>496</v>
      </c>
      <c r="C16" s="272" t="s">
        <v>18</v>
      </c>
      <c r="D16" s="267">
        <f t="shared" si="0"/>
        <v>4</v>
      </c>
      <c r="E16" s="268"/>
      <c r="F16" s="269">
        <v>4</v>
      </c>
      <c r="G16" s="269"/>
      <c r="H16" s="270"/>
      <c r="I16" s="250"/>
    </row>
    <row r="17" spans="1:9" ht="41">
      <c r="A17" s="264">
        <f t="shared" si="1"/>
        <v>9</v>
      </c>
      <c r="B17" s="265" t="s">
        <v>484</v>
      </c>
      <c r="C17" s="272" t="s">
        <v>18</v>
      </c>
      <c r="D17" s="267">
        <f t="shared" si="0"/>
        <v>5</v>
      </c>
      <c r="E17" s="268"/>
      <c r="F17" s="269"/>
      <c r="G17" s="269">
        <v>5</v>
      </c>
      <c r="H17" s="270"/>
      <c r="I17" s="250"/>
    </row>
    <row r="18" spans="1:9" ht="41">
      <c r="A18" s="264">
        <f t="shared" si="1"/>
        <v>10</v>
      </c>
      <c r="B18" s="265" t="s">
        <v>22</v>
      </c>
      <c r="C18" s="273" t="s">
        <v>18</v>
      </c>
      <c r="D18" s="267">
        <f t="shared" si="0"/>
        <v>33</v>
      </c>
      <c r="E18" s="268">
        <v>30</v>
      </c>
      <c r="F18" s="269"/>
      <c r="G18" s="269">
        <v>3</v>
      </c>
      <c r="H18" s="270"/>
      <c r="I18" s="250"/>
    </row>
    <row r="19" spans="1:9" ht="20.5">
      <c r="A19" s="264">
        <f t="shared" si="1"/>
        <v>11</v>
      </c>
      <c r="B19" s="265" t="s">
        <v>23</v>
      </c>
      <c r="C19" s="272" t="s">
        <v>18</v>
      </c>
      <c r="D19" s="267">
        <f t="shared" si="0"/>
        <v>24</v>
      </c>
      <c r="E19" s="268">
        <v>10</v>
      </c>
      <c r="F19" s="269">
        <v>10</v>
      </c>
      <c r="G19" s="269">
        <v>4</v>
      </c>
      <c r="H19" s="270"/>
      <c r="I19" s="250"/>
    </row>
    <row r="20" spans="1:9" ht="20.5">
      <c r="A20" s="264">
        <f t="shared" si="1"/>
        <v>12</v>
      </c>
      <c r="B20" s="274" t="s">
        <v>24</v>
      </c>
      <c r="C20" s="272" t="s">
        <v>18</v>
      </c>
      <c r="D20" s="267">
        <f t="shared" si="0"/>
        <v>10</v>
      </c>
      <c r="E20" s="268">
        <v>10</v>
      </c>
      <c r="F20" s="269"/>
      <c r="G20" s="269"/>
      <c r="H20" s="270"/>
      <c r="I20" s="250"/>
    </row>
    <row r="21" spans="1:9" ht="20.5">
      <c r="A21" s="264">
        <f t="shared" si="1"/>
        <v>13</v>
      </c>
      <c r="B21" s="274" t="s">
        <v>482</v>
      </c>
      <c r="C21" s="272" t="s">
        <v>18</v>
      </c>
      <c r="D21" s="267">
        <f t="shared" si="0"/>
        <v>4</v>
      </c>
      <c r="E21" s="268"/>
      <c r="F21" s="269"/>
      <c r="G21" s="269">
        <v>4</v>
      </c>
      <c r="H21" s="270"/>
      <c r="I21" s="250"/>
    </row>
    <row r="22" spans="1:9" ht="20.5">
      <c r="A22" s="264">
        <f t="shared" si="1"/>
        <v>14</v>
      </c>
      <c r="B22" s="274" t="s">
        <v>413</v>
      </c>
      <c r="C22" s="272" t="s">
        <v>18</v>
      </c>
      <c r="D22" s="267">
        <f t="shared" si="0"/>
        <v>6</v>
      </c>
      <c r="E22" s="268">
        <v>6</v>
      </c>
      <c r="F22" s="269"/>
      <c r="G22" s="269"/>
      <c r="H22" s="270"/>
      <c r="I22" s="250"/>
    </row>
    <row r="23" spans="1:9" ht="20.5">
      <c r="A23" s="264">
        <f t="shared" si="1"/>
        <v>15</v>
      </c>
      <c r="B23" s="274" t="s">
        <v>414</v>
      </c>
      <c r="C23" s="272" t="s">
        <v>18</v>
      </c>
      <c r="D23" s="267">
        <f t="shared" si="0"/>
        <v>4</v>
      </c>
      <c r="E23" s="268">
        <v>4</v>
      </c>
      <c r="F23" s="269"/>
      <c r="G23" s="269"/>
      <c r="H23" s="270"/>
      <c r="I23" s="250"/>
    </row>
    <row r="24" spans="1:9" ht="20.5">
      <c r="A24" s="264">
        <f t="shared" si="1"/>
        <v>16</v>
      </c>
      <c r="B24" s="274" t="s">
        <v>415</v>
      </c>
      <c r="C24" s="272" t="s">
        <v>18</v>
      </c>
      <c r="D24" s="267">
        <f t="shared" si="0"/>
        <v>6</v>
      </c>
      <c r="E24" s="268">
        <v>6</v>
      </c>
      <c r="F24" s="269"/>
      <c r="G24" s="269"/>
      <c r="H24" s="270"/>
      <c r="I24" s="250"/>
    </row>
    <row r="25" spans="1:9" ht="20.5">
      <c r="A25" s="264">
        <f t="shared" si="1"/>
        <v>17</v>
      </c>
      <c r="B25" s="274" t="s">
        <v>416</v>
      </c>
      <c r="C25" s="272" t="s">
        <v>18</v>
      </c>
      <c r="D25" s="267">
        <f t="shared" si="0"/>
        <v>20</v>
      </c>
      <c r="E25" s="268">
        <v>20</v>
      </c>
      <c r="F25" s="269"/>
      <c r="G25" s="269"/>
      <c r="H25" s="270"/>
      <c r="I25" s="250"/>
    </row>
    <row r="26" spans="1:9" ht="20.5">
      <c r="A26" s="264">
        <f t="shared" si="1"/>
        <v>18</v>
      </c>
      <c r="B26" s="274" t="s">
        <v>226</v>
      </c>
      <c r="C26" s="272" t="s">
        <v>18</v>
      </c>
      <c r="D26" s="267">
        <f t="shared" si="0"/>
        <v>20</v>
      </c>
      <c r="E26" s="268">
        <v>20</v>
      </c>
      <c r="F26" s="269"/>
      <c r="G26" s="269"/>
      <c r="H26" s="270"/>
      <c r="I26" s="250"/>
    </row>
    <row r="27" spans="1:9" ht="20.5">
      <c r="A27" s="264">
        <f t="shared" si="1"/>
        <v>19</v>
      </c>
      <c r="B27" s="274" t="s">
        <v>30</v>
      </c>
      <c r="C27" s="272" t="s">
        <v>18</v>
      </c>
      <c r="D27" s="267">
        <f t="shared" si="0"/>
        <v>20</v>
      </c>
      <c r="E27" s="268">
        <v>20</v>
      </c>
      <c r="F27" s="269"/>
      <c r="G27" s="269"/>
      <c r="H27" s="270"/>
      <c r="I27" s="250"/>
    </row>
    <row r="28" spans="1:9" ht="20.5">
      <c r="A28" s="264">
        <f t="shared" si="1"/>
        <v>20</v>
      </c>
      <c r="B28" s="274" t="s">
        <v>31</v>
      </c>
      <c r="C28" s="272" t="s">
        <v>18</v>
      </c>
      <c r="D28" s="267">
        <f t="shared" si="0"/>
        <v>20</v>
      </c>
      <c r="E28" s="268">
        <v>20</v>
      </c>
      <c r="F28" s="269"/>
      <c r="G28" s="269"/>
      <c r="H28" s="270"/>
      <c r="I28" s="250"/>
    </row>
    <row r="29" spans="1:9" ht="22.5" customHeight="1">
      <c r="A29" s="264">
        <f t="shared" si="1"/>
        <v>21</v>
      </c>
      <c r="B29" s="265" t="s">
        <v>26</v>
      </c>
      <c r="C29" s="272" t="s">
        <v>18</v>
      </c>
      <c r="D29" s="267">
        <f t="shared" si="0"/>
        <v>2</v>
      </c>
      <c r="E29" s="268"/>
      <c r="F29" s="269">
        <v>2</v>
      </c>
      <c r="G29" s="269"/>
      <c r="H29" s="270"/>
      <c r="I29" s="250"/>
    </row>
    <row r="30" spans="1:9" ht="20.5">
      <c r="A30" s="264">
        <f t="shared" si="1"/>
        <v>22</v>
      </c>
      <c r="B30" s="274" t="s">
        <v>417</v>
      </c>
      <c r="C30" s="272" t="s">
        <v>18</v>
      </c>
      <c r="D30" s="267">
        <f t="shared" si="0"/>
        <v>25</v>
      </c>
      <c r="E30" s="268">
        <v>25</v>
      </c>
      <c r="F30" s="269"/>
      <c r="G30" s="269"/>
      <c r="H30" s="270"/>
      <c r="I30" s="250"/>
    </row>
    <row r="31" spans="1:9" ht="20.5">
      <c r="A31" s="264">
        <f t="shared" si="1"/>
        <v>23</v>
      </c>
      <c r="B31" s="265" t="s">
        <v>418</v>
      </c>
      <c r="C31" s="272" t="s">
        <v>18</v>
      </c>
      <c r="D31" s="267">
        <f t="shared" si="0"/>
        <v>30</v>
      </c>
      <c r="E31" s="268">
        <v>30</v>
      </c>
      <c r="F31" s="269"/>
      <c r="G31" s="269"/>
      <c r="H31" s="270"/>
      <c r="I31" s="250"/>
    </row>
    <row r="32" spans="1:9" ht="20.5">
      <c r="A32" s="264">
        <f t="shared" si="1"/>
        <v>24</v>
      </c>
      <c r="B32" s="265" t="s">
        <v>37</v>
      </c>
      <c r="C32" s="272" t="s">
        <v>18</v>
      </c>
      <c r="D32" s="267">
        <f t="shared" si="0"/>
        <v>4</v>
      </c>
      <c r="E32" s="268"/>
      <c r="F32" s="269"/>
      <c r="G32" s="269">
        <v>4</v>
      </c>
      <c r="H32" s="270"/>
      <c r="I32" s="250"/>
    </row>
    <row r="33" spans="1:9" ht="20.5">
      <c r="A33" s="264">
        <f t="shared" si="1"/>
        <v>25</v>
      </c>
      <c r="B33" s="265" t="s">
        <v>36</v>
      </c>
      <c r="C33" s="266" t="s">
        <v>35</v>
      </c>
      <c r="D33" s="267">
        <f t="shared" si="0"/>
        <v>53</v>
      </c>
      <c r="E33" s="269"/>
      <c r="F33" s="269">
        <v>50</v>
      </c>
      <c r="G33" s="269">
        <v>3</v>
      </c>
      <c r="H33" s="270"/>
      <c r="I33" s="250"/>
    </row>
    <row r="34" spans="1:9" ht="20.5">
      <c r="A34" s="264">
        <f t="shared" si="1"/>
        <v>26</v>
      </c>
      <c r="B34" s="274" t="s">
        <v>340</v>
      </c>
      <c r="C34" s="266" t="s">
        <v>35</v>
      </c>
      <c r="D34" s="267">
        <f t="shared" si="0"/>
        <v>30</v>
      </c>
      <c r="E34" s="275"/>
      <c r="F34" s="269">
        <v>30</v>
      </c>
      <c r="G34" s="269"/>
      <c r="H34" s="270"/>
      <c r="I34" s="250"/>
    </row>
    <row r="35" spans="1:9" ht="20.5">
      <c r="A35" s="264">
        <f t="shared" si="1"/>
        <v>27</v>
      </c>
      <c r="B35" s="274" t="s">
        <v>341</v>
      </c>
      <c r="C35" s="266" t="s">
        <v>35</v>
      </c>
      <c r="D35" s="267">
        <f t="shared" si="0"/>
        <v>20</v>
      </c>
      <c r="E35" s="275"/>
      <c r="F35" s="269">
        <v>20</v>
      </c>
      <c r="G35" s="269"/>
      <c r="H35" s="270"/>
      <c r="I35" s="250"/>
    </row>
    <row r="36" spans="1:9" ht="20.5">
      <c r="A36" s="264">
        <f t="shared" si="1"/>
        <v>28</v>
      </c>
      <c r="B36" s="274" t="s">
        <v>478</v>
      </c>
      <c r="C36" s="266" t="s">
        <v>35</v>
      </c>
      <c r="D36" s="267">
        <f t="shared" ref="D36" si="2">E36+F36+G36+H36</f>
        <v>2</v>
      </c>
      <c r="E36" s="268"/>
      <c r="F36" s="269">
        <v>2</v>
      </c>
      <c r="G36" s="269"/>
      <c r="H36" s="270"/>
      <c r="I36" s="250"/>
    </row>
    <row r="37" spans="1:9" ht="20.5">
      <c r="A37" s="264">
        <f t="shared" si="1"/>
        <v>29</v>
      </c>
      <c r="B37" s="274" t="s">
        <v>483</v>
      </c>
      <c r="C37" s="266" t="s">
        <v>35</v>
      </c>
      <c r="D37" s="267">
        <f t="shared" si="0"/>
        <v>23</v>
      </c>
      <c r="E37" s="268"/>
      <c r="F37" s="269">
        <v>20</v>
      </c>
      <c r="G37" s="269">
        <v>3</v>
      </c>
      <c r="H37" s="270"/>
      <c r="I37" s="250"/>
    </row>
    <row r="38" spans="1:9" ht="41">
      <c r="A38" s="264">
        <f t="shared" si="1"/>
        <v>30</v>
      </c>
      <c r="B38" s="265" t="s">
        <v>43</v>
      </c>
      <c r="C38" s="276" t="s">
        <v>44</v>
      </c>
      <c r="D38" s="267">
        <f t="shared" si="0"/>
        <v>12</v>
      </c>
      <c r="E38" s="268">
        <v>10</v>
      </c>
      <c r="F38" s="269"/>
      <c r="G38" s="269">
        <v>2</v>
      </c>
      <c r="H38" s="270"/>
      <c r="I38" s="250"/>
    </row>
    <row r="39" spans="1:9" ht="20.5">
      <c r="A39" s="264">
        <f t="shared" si="1"/>
        <v>31</v>
      </c>
      <c r="B39" s="265" t="s">
        <v>457</v>
      </c>
      <c r="C39" s="276" t="s">
        <v>18</v>
      </c>
      <c r="D39" s="267">
        <f t="shared" si="0"/>
        <v>2</v>
      </c>
      <c r="E39" s="269"/>
      <c r="F39" s="269"/>
      <c r="G39" s="269">
        <v>2</v>
      </c>
      <c r="H39" s="270"/>
      <c r="I39" s="250"/>
    </row>
    <row r="40" spans="1:9" ht="20.5">
      <c r="A40" s="264">
        <f t="shared" si="1"/>
        <v>32</v>
      </c>
      <c r="B40" s="265" t="s">
        <v>497</v>
      </c>
      <c r="C40" s="276" t="s">
        <v>18</v>
      </c>
      <c r="D40" s="267">
        <f t="shared" si="0"/>
        <v>1</v>
      </c>
      <c r="E40" s="269"/>
      <c r="F40" s="269">
        <v>1</v>
      </c>
      <c r="G40" s="269"/>
      <c r="H40" s="270"/>
      <c r="I40" s="250"/>
    </row>
    <row r="41" spans="1:9" ht="20.5">
      <c r="A41" s="264">
        <f t="shared" si="1"/>
        <v>33</v>
      </c>
      <c r="B41" s="265" t="s">
        <v>485</v>
      </c>
      <c r="C41" s="276" t="s">
        <v>18</v>
      </c>
      <c r="D41" s="267">
        <f t="shared" si="0"/>
        <v>4</v>
      </c>
      <c r="E41" s="269"/>
      <c r="F41" s="269"/>
      <c r="G41" s="269">
        <v>4</v>
      </c>
      <c r="H41" s="270"/>
      <c r="I41" s="250"/>
    </row>
    <row r="42" spans="1:9" ht="23.5" customHeight="1">
      <c r="A42" s="264">
        <f t="shared" si="1"/>
        <v>34</v>
      </c>
      <c r="B42" s="265" t="s">
        <v>46</v>
      </c>
      <c r="C42" s="276" t="s">
        <v>18</v>
      </c>
      <c r="D42" s="267">
        <f t="shared" si="0"/>
        <v>15</v>
      </c>
      <c r="E42" s="269"/>
      <c r="F42" s="269"/>
      <c r="G42" s="269">
        <v>15</v>
      </c>
      <c r="H42" s="270"/>
      <c r="I42" s="250"/>
    </row>
    <row r="43" spans="1:9" ht="20.5">
      <c r="A43" s="264">
        <f t="shared" si="1"/>
        <v>35</v>
      </c>
      <c r="B43" s="265" t="s">
        <v>486</v>
      </c>
      <c r="C43" s="276" t="s">
        <v>18</v>
      </c>
      <c r="D43" s="267">
        <f t="shared" si="0"/>
        <v>10</v>
      </c>
      <c r="E43" s="269"/>
      <c r="F43" s="269"/>
      <c r="G43" s="269">
        <v>10</v>
      </c>
      <c r="H43" s="270"/>
      <c r="I43" s="250"/>
    </row>
    <row r="44" spans="1:9" ht="24.5" customHeight="1">
      <c r="A44" s="264">
        <f t="shared" si="1"/>
        <v>36</v>
      </c>
      <c r="B44" s="265" t="s">
        <v>48</v>
      </c>
      <c r="C44" s="276" t="s">
        <v>18</v>
      </c>
      <c r="D44" s="267">
        <f t="shared" si="0"/>
        <v>25</v>
      </c>
      <c r="E44" s="269"/>
      <c r="F44" s="269"/>
      <c r="G44" s="269">
        <v>25</v>
      </c>
      <c r="H44" s="270"/>
      <c r="I44" s="250"/>
    </row>
    <row r="45" spans="1:9" ht="20.5">
      <c r="A45" s="264">
        <f t="shared" si="1"/>
        <v>37</v>
      </c>
      <c r="B45" s="265" t="s">
        <v>50</v>
      </c>
      <c r="C45" s="276" t="s">
        <v>18</v>
      </c>
      <c r="D45" s="267">
        <f t="shared" si="0"/>
        <v>4</v>
      </c>
      <c r="E45" s="269"/>
      <c r="F45" s="269"/>
      <c r="G45" s="269">
        <v>4</v>
      </c>
      <c r="H45" s="270"/>
      <c r="I45" s="250"/>
    </row>
    <row r="46" spans="1:9" ht="20.5">
      <c r="A46" s="264">
        <f t="shared" si="1"/>
        <v>38</v>
      </c>
      <c r="B46" s="265" t="s">
        <v>49</v>
      </c>
      <c r="C46" s="277" t="s">
        <v>18</v>
      </c>
      <c r="D46" s="267">
        <f t="shared" si="0"/>
        <v>14</v>
      </c>
      <c r="E46" s="269"/>
      <c r="F46" s="269">
        <v>10</v>
      </c>
      <c r="G46" s="269">
        <v>4</v>
      </c>
      <c r="H46" s="270"/>
      <c r="I46" s="250"/>
    </row>
    <row r="47" spans="1:9" ht="41">
      <c r="A47" s="264">
        <f t="shared" si="1"/>
        <v>39</v>
      </c>
      <c r="B47" s="274" t="s">
        <v>339</v>
      </c>
      <c r="C47" s="272" t="s">
        <v>18</v>
      </c>
      <c r="D47" s="267">
        <f t="shared" si="0"/>
        <v>10</v>
      </c>
      <c r="E47" s="278"/>
      <c r="F47" s="269">
        <v>10</v>
      </c>
      <c r="G47" s="269"/>
      <c r="H47" s="270"/>
      <c r="I47" s="250"/>
    </row>
    <row r="48" spans="1:9" ht="22.5" customHeight="1">
      <c r="A48" s="264">
        <f t="shared" si="1"/>
        <v>40</v>
      </c>
      <c r="B48" s="265" t="s">
        <v>54</v>
      </c>
      <c r="C48" s="266" t="s">
        <v>18</v>
      </c>
      <c r="D48" s="267">
        <f t="shared" si="0"/>
        <v>92</v>
      </c>
      <c r="E48" s="269">
        <v>15</v>
      </c>
      <c r="F48" s="269">
        <v>50</v>
      </c>
      <c r="G48" s="279">
        <v>27</v>
      </c>
      <c r="H48" s="270"/>
      <c r="I48" s="250"/>
    </row>
    <row r="49" spans="1:9" ht="20.5">
      <c r="A49" s="264">
        <f t="shared" si="1"/>
        <v>41</v>
      </c>
      <c r="B49" s="265" t="s">
        <v>55</v>
      </c>
      <c r="C49" s="266" t="s">
        <v>18</v>
      </c>
      <c r="D49" s="267">
        <f t="shared" si="0"/>
        <v>16</v>
      </c>
      <c r="E49" s="268"/>
      <c r="F49" s="269">
        <v>2</v>
      </c>
      <c r="G49" s="279">
        <v>14</v>
      </c>
      <c r="H49" s="270"/>
      <c r="I49" s="250"/>
    </row>
    <row r="50" spans="1:9" ht="20.5">
      <c r="A50" s="264">
        <f t="shared" si="1"/>
        <v>42</v>
      </c>
      <c r="B50" s="265" t="s">
        <v>56</v>
      </c>
      <c r="C50" s="266" t="s">
        <v>18</v>
      </c>
      <c r="D50" s="267">
        <f t="shared" si="0"/>
        <v>54</v>
      </c>
      <c r="E50" s="268">
        <v>30</v>
      </c>
      <c r="F50" s="269">
        <v>5</v>
      </c>
      <c r="G50" s="279">
        <v>19</v>
      </c>
      <c r="H50" s="270"/>
      <c r="I50" s="250"/>
    </row>
    <row r="51" spans="1:9" ht="20.5">
      <c r="A51" s="264">
        <f t="shared" si="1"/>
        <v>43</v>
      </c>
      <c r="B51" s="265" t="s">
        <v>57</v>
      </c>
      <c r="C51" s="266" t="s">
        <v>16</v>
      </c>
      <c r="D51" s="267">
        <f t="shared" si="0"/>
        <v>220</v>
      </c>
      <c r="E51" s="268">
        <v>60</v>
      </c>
      <c r="F51" s="269">
        <v>20</v>
      </c>
      <c r="G51" s="279">
        <v>90</v>
      </c>
      <c r="H51" s="270">
        <v>50</v>
      </c>
      <c r="I51" s="250"/>
    </row>
    <row r="52" spans="1:9" ht="20.5">
      <c r="A52" s="264">
        <f t="shared" si="1"/>
        <v>44</v>
      </c>
      <c r="B52" s="265" t="s">
        <v>58</v>
      </c>
      <c r="C52" s="266" t="s">
        <v>18</v>
      </c>
      <c r="D52" s="267">
        <f t="shared" si="0"/>
        <v>120</v>
      </c>
      <c r="E52" s="268">
        <v>50</v>
      </c>
      <c r="F52" s="269">
        <v>20</v>
      </c>
      <c r="G52" s="279">
        <v>40</v>
      </c>
      <c r="H52" s="270">
        <v>10</v>
      </c>
      <c r="I52" s="250"/>
    </row>
    <row r="53" spans="1:9" ht="20.5">
      <c r="A53" s="264">
        <f t="shared" si="1"/>
        <v>45</v>
      </c>
      <c r="B53" s="265" t="s">
        <v>59</v>
      </c>
      <c r="C53" s="266" t="s">
        <v>18</v>
      </c>
      <c r="D53" s="267">
        <f t="shared" si="0"/>
        <v>158</v>
      </c>
      <c r="E53" s="268">
        <v>100</v>
      </c>
      <c r="F53" s="269">
        <v>20</v>
      </c>
      <c r="G53" s="279">
        <v>38</v>
      </c>
      <c r="H53" s="270"/>
      <c r="I53" s="250"/>
    </row>
    <row r="54" spans="1:9" ht="20.5">
      <c r="A54" s="264">
        <f t="shared" si="1"/>
        <v>46</v>
      </c>
      <c r="B54" s="265" t="s">
        <v>60</v>
      </c>
      <c r="C54" s="266" t="s">
        <v>16</v>
      </c>
      <c r="D54" s="267">
        <f t="shared" si="0"/>
        <v>468</v>
      </c>
      <c r="E54" s="268">
        <v>100</v>
      </c>
      <c r="F54" s="269">
        <v>100</v>
      </c>
      <c r="G54" s="279">
        <v>68</v>
      </c>
      <c r="H54" s="270">
        <v>200</v>
      </c>
      <c r="I54" s="250"/>
    </row>
    <row r="55" spans="1:9" ht="41">
      <c r="A55" s="264">
        <f t="shared" si="1"/>
        <v>47</v>
      </c>
      <c r="B55" s="265" t="s">
        <v>61</v>
      </c>
      <c r="C55" s="269" t="s">
        <v>18</v>
      </c>
      <c r="D55" s="267">
        <f t="shared" si="0"/>
        <v>350</v>
      </c>
      <c r="E55" s="269"/>
      <c r="F55" s="269">
        <v>200</v>
      </c>
      <c r="G55" s="279">
        <v>150</v>
      </c>
      <c r="H55" s="270"/>
      <c r="I55" s="250"/>
    </row>
    <row r="56" spans="1:9" ht="20.5">
      <c r="A56" s="264">
        <f t="shared" si="1"/>
        <v>48</v>
      </c>
      <c r="B56" s="265" t="s">
        <v>62</v>
      </c>
      <c r="C56" s="266" t="s">
        <v>16</v>
      </c>
      <c r="D56" s="267">
        <f t="shared" si="0"/>
        <v>148</v>
      </c>
      <c r="E56" s="268">
        <v>30</v>
      </c>
      <c r="F56" s="269">
        <v>50</v>
      </c>
      <c r="G56" s="279">
        <v>58</v>
      </c>
      <c r="H56" s="270">
        <v>10</v>
      </c>
      <c r="I56" s="250"/>
    </row>
    <row r="57" spans="1:9" ht="20.5">
      <c r="A57" s="264">
        <f t="shared" si="1"/>
        <v>49</v>
      </c>
      <c r="B57" s="280" t="s">
        <v>336</v>
      </c>
      <c r="C57" s="271" t="s">
        <v>18</v>
      </c>
      <c r="D57" s="267">
        <f t="shared" si="0"/>
        <v>0</v>
      </c>
      <c r="E57" s="278"/>
      <c r="F57" s="269"/>
      <c r="G57" s="269"/>
      <c r="H57" s="270"/>
      <c r="I57" s="250"/>
    </row>
    <row r="58" spans="1:9" ht="20.5">
      <c r="A58" s="264">
        <f t="shared" si="1"/>
        <v>50</v>
      </c>
      <c r="B58" s="265" t="s">
        <v>63</v>
      </c>
      <c r="C58" s="266" t="s">
        <v>18</v>
      </c>
      <c r="D58" s="267">
        <f t="shared" si="0"/>
        <v>50</v>
      </c>
      <c r="E58" s="269"/>
      <c r="F58" s="269">
        <v>19</v>
      </c>
      <c r="G58" s="279">
        <v>26</v>
      </c>
      <c r="H58" s="270">
        <v>5</v>
      </c>
      <c r="I58" s="250"/>
    </row>
    <row r="59" spans="1:9" ht="20.5">
      <c r="A59" s="264">
        <f t="shared" si="1"/>
        <v>51</v>
      </c>
      <c r="B59" s="265" t="s">
        <v>64</v>
      </c>
      <c r="C59" s="266" t="s">
        <v>18</v>
      </c>
      <c r="D59" s="267">
        <f t="shared" si="0"/>
        <v>36</v>
      </c>
      <c r="E59" s="268">
        <v>10</v>
      </c>
      <c r="F59" s="269">
        <v>10</v>
      </c>
      <c r="G59" s="279">
        <v>14</v>
      </c>
      <c r="H59" s="270">
        <v>2</v>
      </c>
      <c r="I59" s="250"/>
    </row>
    <row r="60" spans="1:9" ht="20.5">
      <c r="A60" s="264">
        <f t="shared" si="1"/>
        <v>52</v>
      </c>
      <c r="B60" s="265" t="s">
        <v>65</v>
      </c>
      <c r="C60" s="266" t="s">
        <v>18</v>
      </c>
      <c r="D60" s="267">
        <f t="shared" si="0"/>
        <v>102</v>
      </c>
      <c r="E60" s="268">
        <v>50</v>
      </c>
      <c r="F60" s="269">
        <v>25</v>
      </c>
      <c r="G60" s="279">
        <v>22</v>
      </c>
      <c r="H60" s="270">
        <v>5</v>
      </c>
      <c r="I60" s="250"/>
    </row>
    <row r="61" spans="1:9" ht="20.5">
      <c r="A61" s="264">
        <f t="shared" si="1"/>
        <v>53</v>
      </c>
      <c r="B61" s="265" t="s">
        <v>66</v>
      </c>
      <c r="C61" s="266" t="s">
        <v>18</v>
      </c>
      <c r="D61" s="267">
        <f t="shared" si="0"/>
        <v>46</v>
      </c>
      <c r="E61" s="268">
        <v>10</v>
      </c>
      <c r="F61" s="269">
        <v>10</v>
      </c>
      <c r="G61" s="279">
        <v>26</v>
      </c>
      <c r="H61" s="270"/>
      <c r="I61" s="250"/>
    </row>
    <row r="62" spans="1:9" ht="20.5">
      <c r="A62" s="264">
        <f t="shared" si="1"/>
        <v>54</v>
      </c>
      <c r="B62" s="265" t="s">
        <v>67</v>
      </c>
      <c r="C62" s="266" t="s">
        <v>16</v>
      </c>
      <c r="D62" s="267">
        <f t="shared" si="0"/>
        <v>76</v>
      </c>
      <c r="E62" s="268">
        <v>30</v>
      </c>
      <c r="F62" s="269"/>
      <c r="G62" s="279">
        <v>26</v>
      </c>
      <c r="H62" s="270">
        <v>20</v>
      </c>
      <c r="I62" s="250"/>
    </row>
    <row r="63" spans="1:9" ht="21" customHeight="1">
      <c r="A63" s="264">
        <f t="shared" si="1"/>
        <v>55</v>
      </c>
      <c r="B63" s="265" t="s">
        <v>68</v>
      </c>
      <c r="C63" s="266" t="s">
        <v>18</v>
      </c>
      <c r="D63" s="267">
        <f t="shared" si="0"/>
        <v>233</v>
      </c>
      <c r="E63" s="268">
        <v>40</v>
      </c>
      <c r="F63" s="269">
        <v>50</v>
      </c>
      <c r="G63" s="279">
        <v>68</v>
      </c>
      <c r="H63" s="270">
        <v>75</v>
      </c>
      <c r="I63" s="250"/>
    </row>
    <row r="64" spans="1:9" ht="20.5">
      <c r="A64" s="264">
        <f t="shared" si="1"/>
        <v>56</v>
      </c>
      <c r="B64" s="265" t="s">
        <v>69</v>
      </c>
      <c r="C64" s="266" t="s">
        <v>18</v>
      </c>
      <c r="D64" s="267">
        <f t="shared" si="0"/>
        <v>13</v>
      </c>
      <c r="E64" s="268">
        <v>5</v>
      </c>
      <c r="F64" s="269">
        <v>2</v>
      </c>
      <c r="G64" s="279">
        <v>6</v>
      </c>
      <c r="H64" s="270"/>
      <c r="I64" s="250"/>
    </row>
    <row r="65" spans="1:9" ht="20.5">
      <c r="A65" s="264">
        <f t="shared" si="1"/>
        <v>57</v>
      </c>
      <c r="B65" s="265" t="s">
        <v>70</v>
      </c>
      <c r="C65" s="266" t="s">
        <v>18</v>
      </c>
      <c r="D65" s="267">
        <f t="shared" si="0"/>
        <v>360</v>
      </c>
      <c r="E65" s="268">
        <v>200</v>
      </c>
      <c r="F65" s="269"/>
      <c r="G65" s="269">
        <v>60</v>
      </c>
      <c r="H65" s="270">
        <v>100</v>
      </c>
      <c r="I65" s="250"/>
    </row>
    <row r="66" spans="1:9" ht="20.5">
      <c r="A66" s="264">
        <f t="shared" si="1"/>
        <v>58</v>
      </c>
      <c r="B66" s="265" t="s">
        <v>71</v>
      </c>
      <c r="C66" s="266" t="s">
        <v>18</v>
      </c>
      <c r="D66" s="267">
        <f t="shared" si="0"/>
        <v>340</v>
      </c>
      <c r="E66" s="268">
        <v>25</v>
      </c>
      <c r="F66" s="269">
        <v>200</v>
      </c>
      <c r="G66" s="279">
        <v>15</v>
      </c>
      <c r="H66" s="270">
        <v>100</v>
      </c>
      <c r="I66" s="250"/>
    </row>
    <row r="67" spans="1:9" ht="41">
      <c r="A67" s="264">
        <f t="shared" si="1"/>
        <v>59</v>
      </c>
      <c r="B67" s="265" t="s">
        <v>73</v>
      </c>
      <c r="C67" s="269" t="s">
        <v>18</v>
      </c>
      <c r="D67" s="267">
        <f t="shared" si="0"/>
        <v>3750</v>
      </c>
      <c r="E67" s="268">
        <v>500</v>
      </c>
      <c r="F67" s="269">
        <v>500</v>
      </c>
      <c r="G67" s="279">
        <v>2500</v>
      </c>
      <c r="H67" s="270">
        <v>250</v>
      </c>
      <c r="I67" s="250"/>
    </row>
    <row r="68" spans="1:9" ht="20.5">
      <c r="A68" s="264">
        <f t="shared" si="1"/>
        <v>60</v>
      </c>
      <c r="B68" s="265" t="s">
        <v>74</v>
      </c>
      <c r="C68" s="269" t="s">
        <v>18</v>
      </c>
      <c r="D68" s="267">
        <f t="shared" si="0"/>
        <v>109</v>
      </c>
      <c r="E68" s="268">
        <v>20</v>
      </c>
      <c r="F68" s="269">
        <v>25</v>
      </c>
      <c r="G68" s="279">
        <v>34</v>
      </c>
      <c r="H68" s="270">
        <v>30</v>
      </c>
      <c r="I68" s="250"/>
    </row>
    <row r="69" spans="1:9" ht="20.5">
      <c r="A69" s="264">
        <f t="shared" si="1"/>
        <v>61</v>
      </c>
      <c r="B69" s="265" t="s">
        <v>75</v>
      </c>
      <c r="C69" s="279" t="s">
        <v>18</v>
      </c>
      <c r="D69" s="267">
        <f t="shared" si="0"/>
        <v>320</v>
      </c>
      <c r="E69" s="268">
        <v>150</v>
      </c>
      <c r="F69" s="269">
        <v>20</v>
      </c>
      <c r="G69" s="279">
        <v>50</v>
      </c>
      <c r="H69" s="270">
        <v>100</v>
      </c>
      <c r="I69" s="250"/>
    </row>
    <row r="70" spans="1:9" ht="20.5">
      <c r="A70" s="264">
        <f t="shared" si="1"/>
        <v>62</v>
      </c>
      <c r="B70" s="265" t="s">
        <v>76</v>
      </c>
      <c r="C70" s="279" t="s">
        <v>18</v>
      </c>
      <c r="D70" s="267">
        <f t="shared" si="0"/>
        <v>114</v>
      </c>
      <c r="E70" s="268">
        <v>10</v>
      </c>
      <c r="F70" s="269">
        <v>50</v>
      </c>
      <c r="G70" s="279">
        <v>54</v>
      </c>
      <c r="H70" s="270"/>
      <c r="I70" s="250"/>
    </row>
    <row r="71" spans="1:9" ht="20.5">
      <c r="A71" s="264">
        <f t="shared" si="1"/>
        <v>63</v>
      </c>
      <c r="B71" s="274" t="s">
        <v>419</v>
      </c>
      <c r="C71" s="279" t="s">
        <v>18</v>
      </c>
      <c r="D71" s="267">
        <f t="shared" si="0"/>
        <v>13</v>
      </c>
      <c r="E71" s="268">
        <v>10</v>
      </c>
      <c r="F71" s="269"/>
      <c r="G71" s="279"/>
      <c r="H71" s="270">
        <v>3</v>
      </c>
      <c r="I71" s="250"/>
    </row>
    <row r="72" spans="1:9" ht="20.5">
      <c r="A72" s="264">
        <f t="shared" si="1"/>
        <v>64</v>
      </c>
      <c r="B72" s="265" t="s">
        <v>77</v>
      </c>
      <c r="C72" s="269" t="s">
        <v>18</v>
      </c>
      <c r="D72" s="267">
        <f t="shared" si="0"/>
        <v>57</v>
      </c>
      <c r="E72" s="268">
        <v>10</v>
      </c>
      <c r="F72" s="269">
        <v>20</v>
      </c>
      <c r="G72" s="269">
        <v>17</v>
      </c>
      <c r="H72" s="270">
        <v>10</v>
      </c>
      <c r="I72" s="250"/>
    </row>
    <row r="73" spans="1:9" ht="20.5">
      <c r="A73" s="264">
        <f t="shared" si="1"/>
        <v>65</v>
      </c>
      <c r="B73" s="265" t="s">
        <v>78</v>
      </c>
      <c r="C73" s="266" t="s">
        <v>18</v>
      </c>
      <c r="D73" s="267">
        <f t="shared" ref="D73:D141" si="3">E73+F73+G73+H73</f>
        <v>77</v>
      </c>
      <c r="E73" s="268">
        <v>10</v>
      </c>
      <c r="F73" s="269">
        <v>50</v>
      </c>
      <c r="G73" s="279">
        <v>17</v>
      </c>
      <c r="H73" s="270"/>
      <c r="I73" s="250"/>
    </row>
    <row r="74" spans="1:9" ht="20.5">
      <c r="A74" s="264">
        <f t="shared" si="1"/>
        <v>66</v>
      </c>
      <c r="B74" s="265" t="s">
        <v>79</v>
      </c>
      <c r="C74" s="269" t="s">
        <v>18</v>
      </c>
      <c r="D74" s="267">
        <f t="shared" si="3"/>
        <v>100</v>
      </c>
      <c r="E74" s="268">
        <v>100</v>
      </c>
      <c r="F74" s="269"/>
      <c r="G74" s="269"/>
      <c r="H74" s="270"/>
      <c r="I74" s="250"/>
    </row>
    <row r="75" spans="1:9" ht="20.5">
      <c r="A75" s="264">
        <f t="shared" ref="A75:A138" si="4">+A74+1</f>
        <v>67</v>
      </c>
      <c r="B75" s="265" t="s">
        <v>80</v>
      </c>
      <c r="C75" s="279" t="s">
        <v>18</v>
      </c>
      <c r="D75" s="267">
        <f t="shared" si="3"/>
        <v>22</v>
      </c>
      <c r="E75" s="268">
        <v>8</v>
      </c>
      <c r="F75" s="269">
        <v>5</v>
      </c>
      <c r="G75" s="269">
        <v>9</v>
      </c>
      <c r="H75" s="270"/>
      <c r="I75" s="250"/>
    </row>
    <row r="76" spans="1:9" ht="20.5">
      <c r="A76" s="264">
        <f t="shared" si="4"/>
        <v>68</v>
      </c>
      <c r="B76" s="265" t="s">
        <v>81</v>
      </c>
      <c r="C76" s="266" t="s">
        <v>18</v>
      </c>
      <c r="D76" s="267">
        <f t="shared" si="3"/>
        <v>15040</v>
      </c>
      <c r="E76" s="268">
        <v>5000</v>
      </c>
      <c r="F76" s="269">
        <v>10000</v>
      </c>
      <c r="G76" s="268">
        <v>40</v>
      </c>
      <c r="H76" s="270"/>
      <c r="I76" s="250"/>
    </row>
    <row r="77" spans="1:9" ht="20.5">
      <c r="A77" s="264">
        <f t="shared" si="4"/>
        <v>69</v>
      </c>
      <c r="B77" s="265" t="s">
        <v>82</v>
      </c>
      <c r="C77" s="266" t="s">
        <v>18</v>
      </c>
      <c r="D77" s="267">
        <f t="shared" si="3"/>
        <v>10020</v>
      </c>
      <c r="E77" s="269"/>
      <c r="F77" s="269">
        <v>10000</v>
      </c>
      <c r="G77" s="268">
        <v>20</v>
      </c>
      <c r="H77" s="270"/>
      <c r="I77" s="250"/>
    </row>
    <row r="78" spans="1:9" ht="20.5">
      <c r="A78" s="264">
        <f t="shared" si="4"/>
        <v>70</v>
      </c>
      <c r="B78" s="265" t="s">
        <v>83</v>
      </c>
      <c r="C78" s="266" t="s">
        <v>18</v>
      </c>
      <c r="D78" s="267">
        <f t="shared" si="3"/>
        <v>181</v>
      </c>
      <c r="E78" s="269"/>
      <c r="F78" s="269">
        <v>150</v>
      </c>
      <c r="G78" s="267">
        <v>31</v>
      </c>
      <c r="H78" s="270"/>
      <c r="I78" s="250"/>
    </row>
    <row r="79" spans="1:9" ht="23.5" customHeight="1">
      <c r="A79" s="264">
        <f t="shared" si="4"/>
        <v>71</v>
      </c>
      <c r="B79" s="265" t="s">
        <v>84</v>
      </c>
      <c r="C79" s="266" t="s">
        <v>18</v>
      </c>
      <c r="D79" s="267">
        <f t="shared" si="3"/>
        <v>115</v>
      </c>
      <c r="E79" s="269"/>
      <c r="F79" s="269">
        <v>100</v>
      </c>
      <c r="G79" s="267">
        <v>15</v>
      </c>
      <c r="H79" s="270"/>
      <c r="I79" s="250"/>
    </row>
    <row r="80" spans="1:9" ht="20.5">
      <c r="A80" s="264">
        <f t="shared" si="4"/>
        <v>72</v>
      </c>
      <c r="B80" s="265" t="s">
        <v>85</v>
      </c>
      <c r="C80" s="269" t="s">
        <v>18</v>
      </c>
      <c r="D80" s="267">
        <f t="shared" si="3"/>
        <v>385</v>
      </c>
      <c r="E80" s="268">
        <v>50</v>
      </c>
      <c r="F80" s="269">
        <v>300</v>
      </c>
      <c r="G80" s="269">
        <v>15</v>
      </c>
      <c r="H80" s="270">
        <v>20</v>
      </c>
      <c r="I80" s="250"/>
    </row>
    <row r="81" spans="1:9" ht="20.5">
      <c r="A81" s="264">
        <f t="shared" si="4"/>
        <v>73</v>
      </c>
      <c r="B81" s="265" t="s">
        <v>86</v>
      </c>
      <c r="C81" s="279" t="s">
        <v>18</v>
      </c>
      <c r="D81" s="267">
        <f t="shared" si="3"/>
        <v>140</v>
      </c>
      <c r="E81" s="268">
        <v>50</v>
      </c>
      <c r="F81" s="269">
        <v>50</v>
      </c>
      <c r="G81" s="269">
        <v>20</v>
      </c>
      <c r="H81" s="270">
        <v>20</v>
      </c>
      <c r="I81" s="250"/>
    </row>
    <row r="82" spans="1:9" ht="20.5">
      <c r="A82" s="264">
        <f t="shared" si="4"/>
        <v>74</v>
      </c>
      <c r="B82" s="265" t="s">
        <v>87</v>
      </c>
      <c r="C82" s="269" t="s">
        <v>18</v>
      </c>
      <c r="D82" s="267">
        <f t="shared" si="3"/>
        <v>140</v>
      </c>
      <c r="E82" s="268">
        <v>20</v>
      </c>
      <c r="F82" s="269">
        <v>100</v>
      </c>
      <c r="G82" s="279"/>
      <c r="H82" s="270">
        <v>20</v>
      </c>
      <c r="I82" s="250"/>
    </row>
    <row r="83" spans="1:9" ht="20.5">
      <c r="A83" s="264">
        <f t="shared" si="4"/>
        <v>75</v>
      </c>
      <c r="B83" s="265" t="s">
        <v>88</v>
      </c>
      <c r="C83" s="269" t="s">
        <v>18</v>
      </c>
      <c r="D83" s="267">
        <f t="shared" si="3"/>
        <v>180</v>
      </c>
      <c r="E83" s="268">
        <v>40</v>
      </c>
      <c r="F83" s="269">
        <v>100</v>
      </c>
      <c r="G83" s="279">
        <v>30</v>
      </c>
      <c r="H83" s="270">
        <v>10</v>
      </c>
      <c r="I83" s="250"/>
    </row>
    <row r="84" spans="1:9" ht="20.5">
      <c r="A84" s="264">
        <f t="shared" si="4"/>
        <v>76</v>
      </c>
      <c r="B84" s="265" t="s">
        <v>89</v>
      </c>
      <c r="C84" s="269" t="s">
        <v>18</v>
      </c>
      <c r="D84" s="267">
        <f t="shared" si="3"/>
        <v>70</v>
      </c>
      <c r="E84" s="268">
        <v>10</v>
      </c>
      <c r="F84" s="269">
        <v>50</v>
      </c>
      <c r="G84" s="279"/>
      <c r="H84" s="270">
        <v>10</v>
      </c>
      <c r="I84" s="250"/>
    </row>
    <row r="85" spans="1:9" ht="20.5">
      <c r="A85" s="264">
        <f t="shared" si="4"/>
        <v>77</v>
      </c>
      <c r="B85" s="265" t="s">
        <v>90</v>
      </c>
      <c r="C85" s="269" t="s">
        <v>18</v>
      </c>
      <c r="D85" s="267">
        <f t="shared" si="3"/>
        <v>80</v>
      </c>
      <c r="E85" s="268">
        <v>10</v>
      </c>
      <c r="F85" s="269">
        <v>60</v>
      </c>
      <c r="G85" s="279">
        <v>10</v>
      </c>
      <c r="H85" s="270"/>
      <c r="I85" s="250"/>
    </row>
    <row r="86" spans="1:9" ht="20.5">
      <c r="A86" s="264">
        <f t="shared" si="4"/>
        <v>78</v>
      </c>
      <c r="B86" s="265" t="s">
        <v>91</v>
      </c>
      <c r="C86" s="269" t="s">
        <v>18</v>
      </c>
      <c r="D86" s="267">
        <f t="shared" si="3"/>
        <v>615</v>
      </c>
      <c r="E86" s="268">
        <v>50</v>
      </c>
      <c r="F86" s="269">
        <v>500</v>
      </c>
      <c r="G86" s="279">
        <v>15</v>
      </c>
      <c r="H86" s="270">
        <v>50</v>
      </c>
      <c r="I86" s="250"/>
    </row>
    <row r="87" spans="1:9" ht="20.5">
      <c r="A87" s="264">
        <f t="shared" si="4"/>
        <v>79</v>
      </c>
      <c r="B87" s="265" t="s">
        <v>92</v>
      </c>
      <c r="C87" s="279" t="s">
        <v>18</v>
      </c>
      <c r="D87" s="267">
        <f t="shared" si="3"/>
        <v>37</v>
      </c>
      <c r="E87" s="268">
        <v>6</v>
      </c>
      <c r="F87" s="269">
        <v>25</v>
      </c>
      <c r="G87" s="279">
        <v>6</v>
      </c>
      <c r="H87" s="270"/>
      <c r="I87" s="250"/>
    </row>
    <row r="88" spans="1:9" ht="20.5">
      <c r="A88" s="264">
        <f t="shared" si="4"/>
        <v>80</v>
      </c>
      <c r="B88" s="265" t="s">
        <v>93</v>
      </c>
      <c r="C88" s="279" t="s">
        <v>18</v>
      </c>
      <c r="D88" s="267">
        <f t="shared" si="3"/>
        <v>15</v>
      </c>
      <c r="E88" s="268">
        <v>4</v>
      </c>
      <c r="F88" s="269">
        <v>5</v>
      </c>
      <c r="G88" s="279">
        <v>6</v>
      </c>
      <c r="H88" s="270"/>
      <c r="I88" s="250"/>
    </row>
    <row r="89" spans="1:9" ht="20.5">
      <c r="A89" s="264">
        <f t="shared" si="4"/>
        <v>81</v>
      </c>
      <c r="B89" s="265" t="s">
        <v>94</v>
      </c>
      <c r="C89" s="279" t="s">
        <v>18</v>
      </c>
      <c r="D89" s="267">
        <f t="shared" si="3"/>
        <v>17</v>
      </c>
      <c r="E89" s="268">
        <v>5</v>
      </c>
      <c r="F89" s="269">
        <v>5</v>
      </c>
      <c r="G89" s="279">
        <v>7</v>
      </c>
      <c r="H89" s="270"/>
      <c r="I89" s="250"/>
    </row>
    <row r="90" spans="1:9" ht="20.5">
      <c r="A90" s="264">
        <f t="shared" si="4"/>
        <v>82</v>
      </c>
      <c r="B90" s="274" t="s">
        <v>420</v>
      </c>
      <c r="C90" s="279" t="s">
        <v>18</v>
      </c>
      <c r="D90" s="267">
        <f t="shared" si="3"/>
        <v>20</v>
      </c>
      <c r="E90" s="268">
        <v>20</v>
      </c>
      <c r="F90" s="269"/>
      <c r="G90" s="279"/>
      <c r="H90" s="270"/>
      <c r="I90" s="250"/>
    </row>
    <row r="91" spans="1:9" ht="20.5">
      <c r="A91" s="264">
        <f t="shared" si="4"/>
        <v>83</v>
      </c>
      <c r="B91" s="274" t="s">
        <v>421</v>
      </c>
      <c r="C91" s="279" t="s">
        <v>422</v>
      </c>
      <c r="D91" s="267">
        <f t="shared" si="3"/>
        <v>100</v>
      </c>
      <c r="E91" s="268">
        <v>100</v>
      </c>
      <c r="F91" s="269"/>
      <c r="G91" s="279"/>
      <c r="H91" s="270"/>
      <c r="I91" s="250"/>
    </row>
    <row r="92" spans="1:9" ht="20.5">
      <c r="A92" s="264">
        <f t="shared" si="4"/>
        <v>84</v>
      </c>
      <c r="B92" s="265" t="s">
        <v>95</v>
      </c>
      <c r="C92" s="279" t="s">
        <v>18</v>
      </c>
      <c r="D92" s="267">
        <f t="shared" si="3"/>
        <v>105</v>
      </c>
      <c r="E92" s="268">
        <v>50</v>
      </c>
      <c r="F92" s="269">
        <v>25</v>
      </c>
      <c r="G92" s="279">
        <v>30</v>
      </c>
      <c r="H92" s="270"/>
      <c r="I92" s="250"/>
    </row>
    <row r="93" spans="1:9" ht="22" customHeight="1">
      <c r="A93" s="264">
        <f t="shared" si="4"/>
        <v>85</v>
      </c>
      <c r="B93" s="274" t="s">
        <v>423</v>
      </c>
      <c r="C93" s="279" t="s">
        <v>18</v>
      </c>
      <c r="D93" s="267">
        <f t="shared" si="3"/>
        <v>20</v>
      </c>
      <c r="E93" s="268">
        <v>20</v>
      </c>
      <c r="F93" s="269"/>
      <c r="G93" s="269"/>
      <c r="H93" s="270"/>
      <c r="I93" s="250"/>
    </row>
    <row r="94" spans="1:9" ht="20.5">
      <c r="A94" s="264">
        <f t="shared" si="4"/>
        <v>86</v>
      </c>
      <c r="B94" s="274" t="s">
        <v>424</v>
      </c>
      <c r="C94" s="279" t="s">
        <v>18</v>
      </c>
      <c r="D94" s="267">
        <f t="shared" si="3"/>
        <v>20</v>
      </c>
      <c r="E94" s="268">
        <v>20</v>
      </c>
      <c r="F94" s="269"/>
      <c r="G94" s="269"/>
      <c r="H94" s="270"/>
      <c r="I94" s="250"/>
    </row>
    <row r="95" spans="1:9" ht="60" customHeight="1">
      <c r="A95" s="264">
        <f t="shared" si="4"/>
        <v>87</v>
      </c>
      <c r="B95" s="274" t="s">
        <v>487</v>
      </c>
      <c r="C95" s="279" t="s">
        <v>18</v>
      </c>
      <c r="D95" s="267">
        <f t="shared" si="3"/>
        <v>30</v>
      </c>
      <c r="E95" s="268"/>
      <c r="F95" s="269"/>
      <c r="G95" s="269">
        <v>30</v>
      </c>
      <c r="H95" s="270"/>
      <c r="I95" s="250"/>
    </row>
    <row r="96" spans="1:9" ht="41">
      <c r="A96" s="264">
        <f t="shared" si="4"/>
        <v>88</v>
      </c>
      <c r="B96" s="274" t="s">
        <v>425</v>
      </c>
      <c r="C96" s="269" t="s">
        <v>18</v>
      </c>
      <c r="D96" s="267">
        <f t="shared" si="3"/>
        <v>360</v>
      </c>
      <c r="E96" s="268">
        <v>100</v>
      </c>
      <c r="F96" s="269">
        <v>200</v>
      </c>
      <c r="G96" s="267">
        <v>60</v>
      </c>
      <c r="H96" s="270"/>
      <c r="I96" s="250"/>
    </row>
    <row r="97" spans="1:9" ht="82">
      <c r="A97" s="264">
        <f t="shared" si="4"/>
        <v>89</v>
      </c>
      <c r="B97" s="274" t="s">
        <v>494</v>
      </c>
      <c r="C97" s="269" t="s">
        <v>18</v>
      </c>
      <c r="D97" s="267">
        <f t="shared" si="3"/>
        <v>200</v>
      </c>
      <c r="E97" s="268">
        <v>200</v>
      </c>
      <c r="F97" s="269"/>
      <c r="G97" s="267"/>
      <c r="H97" s="270"/>
      <c r="I97" s="250"/>
    </row>
    <row r="98" spans="1:9" ht="20.5">
      <c r="A98" s="264">
        <f t="shared" si="4"/>
        <v>90</v>
      </c>
      <c r="B98" s="281" t="s">
        <v>107</v>
      </c>
      <c r="C98" s="277" t="s">
        <v>18</v>
      </c>
      <c r="D98" s="267">
        <f t="shared" si="3"/>
        <v>75</v>
      </c>
      <c r="E98" s="268">
        <v>30</v>
      </c>
      <c r="F98" s="269">
        <v>30</v>
      </c>
      <c r="G98" s="268">
        <v>15</v>
      </c>
      <c r="H98" s="270"/>
      <c r="I98" s="250"/>
    </row>
    <row r="99" spans="1:9" ht="20.5">
      <c r="A99" s="264">
        <f t="shared" si="4"/>
        <v>91</v>
      </c>
      <c r="B99" s="281" t="s">
        <v>473</v>
      </c>
      <c r="C99" s="277" t="s">
        <v>18</v>
      </c>
      <c r="D99" s="267">
        <f t="shared" si="3"/>
        <v>300</v>
      </c>
      <c r="E99" s="268">
        <v>300</v>
      </c>
      <c r="F99" s="269"/>
      <c r="G99" s="268"/>
      <c r="H99" s="270"/>
      <c r="I99" s="250"/>
    </row>
    <row r="100" spans="1:9" ht="20.5">
      <c r="A100" s="264">
        <f t="shared" si="4"/>
        <v>92</v>
      </c>
      <c r="B100" s="281" t="s">
        <v>495</v>
      </c>
      <c r="C100" s="277" t="s">
        <v>18</v>
      </c>
      <c r="D100" s="267">
        <f t="shared" si="3"/>
        <v>75</v>
      </c>
      <c r="E100" s="268">
        <v>75</v>
      </c>
      <c r="F100" s="269"/>
      <c r="G100" s="268"/>
      <c r="H100" s="270"/>
      <c r="I100" s="250"/>
    </row>
    <row r="101" spans="1:9" ht="41">
      <c r="A101" s="264">
        <f t="shared" si="4"/>
        <v>93</v>
      </c>
      <c r="B101" s="281" t="s">
        <v>476</v>
      </c>
      <c r="C101" s="277" t="s">
        <v>18</v>
      </c>
      <c r="D101" s="267">
        <f t="shared" si="3"/>
        <v>10</v>
      </c>
      <c r="E101" s="268">
        <v>10</v>
      </c>
      <c r="F101" s="269"/>
      <c r="G101" s="268"/>
      <c r="H101" s="270"/>
      <c r="I101" s="250"/>
    </row>
    <row r="102" spans="1:9" ht="45" customHeight="1">
      <c r="A102" s="264">
        <f t="shared" si="4"/>
        <v>94</v>
      </c>
      <c r="B102" s="265" t="s">
        <v>100</v>
      </c>
      <c r="C102" s="269" t="s">
        <v>18</v>
      </c>
      <c r="D102" s="267">
        <f t="shared" si="3"/>
        <v>101050</v>
      </c>
      <c r="E102" s="269"/>
      <c r="F102" s="269"/>
      <c r="G102" s="269">
        <v>101050</v>
      </c>
      <c r="H102" s="270"/>
      <c r="I102" s="250"/>
    </row>
    <row r="103" spans="1:9" ht="20.5">
      <c r="A103" s="264">
        <f t="shared" si="4"/>
        <v>95</v>
      </c>
      <c r="B103" s="282" t="s">
        <v>281</v>
      </c>
      <c r="C103" s="266" t="s">
        <v>18</v>
      </c>
      <c r="D103" s="267">
        <f t="shared" si="3"/>
        <v>30</v>
      </c>
      <c r="E103" s="266"/>
      <c r="F103" s="269"/>
      <c r="G103" s="269"/>
      <c r="H103" s="270">
        <v>30</v>
      </c>
      <c r="I103" s="250"/>
    </row>
    <row r="104" spans="1:9" ht="20.5">
      <c r="A104" s="264">
        <f t="shared" si="4"/>
        <v>96</v>
      </c>
      <c r="B104" s="265" t="s">
        <v>102</v>
      </c>
      <c r="C104" s="269" t="s">
        <v>18</v>
      </c>
      <c r="D104" s="267">
        <f t="shared" si="3"/>
        <v>3000</v>
      </c>
      <c r="E104" s="269"/>
      <c r="F104" s="269"/>
      <c r="G104" s="269"/>
      <c r="H104" s="270">
        <v>3000</v>
      </c>
      <c r="I104" s="250"/>
    </row>
    <row r="105" spans="1:9" ht="20.5">
      <c r="A105" s="264">
        <f t="shared" si="4"/>
        <v>97</v>
      </c>
      <c r="B105" s="265" t="s">
        <v>103</v>
      </c>
      <c r="C105" s="269" t="s">
        <v>18</v>
      </c>
      <c r="D105" s="267">
        <f t="shared" si="3"/>
        <v>100</v>
      </c>
      <c r="E105" s="269"/>
      <c r="F105" s="269"/>
      <c r="G105" s="269"/>
      <c r="H105" s="270">
        <v>100</v>
      </c>
      <c r="I105" s="250"/>
    </row>
    <row r="106" spans="1:9" ht="20.5">
      <c r="A106" s="264">
        <f t="shared" si="4"/>
        <v>98</v>
      </c>
      <c r="B106" s="265" t="s">
        <v>104</v>
      </c>
      <c r="C106" s="269" t="s">
        <v>18</v>
      </c>
      <c r="D106" s="267">
        <f t="shared" si="3"/>
        <v>0</v>
      </c>
      <c r="E106" s="269"/>
      <c r="F106" s="269"/>
      <c r="G106" s="269"/>
      <c r="H106" s="270"/>
      <c r="I106" s="250"/>
    </row>
    <row r="107" spans="1:9" ht="23.5" customHeight="1">
      <c r="A107" s="264">
        <f t="shared" si="4"/>
        <v>99</v>
      </c>
      <c r="B107" s="283" t="s">
        <v>430</v>
      </c>
      <c r="C107" s="266" t="s">
        <v>35</v>
      </c>
      <c r="D107" s="267">
        <f t="shared" si="3"/>
        <v>4</v>
      </c>
      <c r="E107" s="266"/>
      <c r="F107" s="269">
        <v>1</v>
      </c>
      <c r="G107" s="279"/>
      <c r="H107" s="270">
        <v>3</v>
      </c>
      <c r="I107" s="250"/>
    </row>
    <row r="108" spans="1:9" ht="20.5">
      <c r="A108" s="264">
        <f t="shared" si="4"/>
        <v>100</v>
      </c>
      <c r="B108" s="265" t="s">
        <v>110</v>
      </c>
      <c r="C108" s="277" t="s">
        <v>18</v>
      </c>
      <c r="D108" s="267">
        <f t="shared" si="3"/>
        <v>10</v>
      </c>
      <c r="E108" s="269"/>
      <c r="F108" s="269"/>
      <c r="G108" s="269">
        <v>10</v>
      </c>
      <c r="H108" s="270"/>
      <c r="I108" s="250"/>
    </row>
    <row r="109" spans="1:9" ht="41">
      <c r="A109" s="264">
        <f t="shared" si="4"/>
        <v>101</v>
      </c>
      <c r="B109" s="265" t="s">
        <v>115</v>
      </c>
      <c r="C109" s="277" t="s">
        <v>18</v>
      </c>
      <c r="D109" s="267">
        <f t="shared" si="3"/>
        <v>12</v>
      </c>
      <c r="E109" s="269">
        <v>10</v>
      </c>
      <c r="F109" s="269">
        <v>2</v>
      </c>
      <c r="G109" s="269"/>
      <c r="H109" s="270"/>
      <c r="I109" s="250"/>
    </row>
    <row r="110" spans="1:9" ht="20.5">
      <c r="A110" s="264">
        <f t="shared" si="4"/>
        <v>102</v>
      </c>
      <c r="B110" s="274" t="s">
        <v>498</v>
      </c>
      <c r="C110" s="277" t="s">
        <v>18</v>
      </c>
      <c r="D110" s="267">
        <f t="shared" si="3"/>
        <v>5</v>
      </c>
      <c r="E110" s="269">
        <v>5</v>
      </c>
      <c r="F110" s="269"/>
      <c r="G110" s="269"/>
      <c r="H110" s="270"/>
      <c r="I110" s="250"/>
    </row>
    <row r="111" spans="1:9" ht="20.5">
      <c r="A111" s="264">
        <f t="shared" si="4"/>
        <v>103</v>
      </c>
      <c r="B111" s="265" t="s">
        <v>116</v>
      </c>
      <c r="C111" s="269" t="s">
        <v>106</v>
      </c>
      <c r="D111" s="267">
        <f t="shared" si="3"/>
        <v>60</v>
      </c>
      <c r="E111" s="269">
        <v>60</v>
      </c>
      <c r="F111" s="269"/>
      <c r="G111" s="269"/>
      <c r="H111" s="270"/>
      <c r="I111" s="250"/>
    </row>
    <row r="112" spans="1:9" ht="21" customHeight="1">
      <c r="A112" s="264">
        <f t="shared" si="4"/>
        <v>104</v>
      </c>
      <c r="B112" s="265" t="s">
        <v>117</v>
      </c>
      <c r="C112" s="276" t="s">
        <v>18</v>
      </c>
      <c r="D112" s="267">
        <f t="shared" si="3"/>
        <v>1</v>
      </c>
      <c r="E112" s="269"/>
      <c r="F112" s="269"/>
      <c r="G112" s="269">
        <v>1</v>
      </c>
      <c r="H112" s="270"/>
      <c r="I112" s="250"/>
    </row>
    <row r="113" spans="1:9" ht="41">
      <c r="A113" s="264">
        <f t="shared" si="4"/>
        <v>105</v>
      </c>
      <c r="B113" s="265" t="s">
        <v>137</v>
      </c>
      <c r="C113" s="276" t="s">
        <v>18</v>
      </c>
      <c r="D113" s="267">
        <f t="shared" si="3"/>
        <v>205</v>
      </c>
      <c r="E113" s="269"/>
      <c r="F113" s="269"/>
      <c r="G113" s="269">
        <v>205</v>
      </c>
      <c r="H113" s="270"/>
      <c r="I113" s="250"/>
    </row>
    <row r="114" spans="1:9" ht="41">
      <c r="A114" s="264">
        <f t="shared" si="4"/>
        <v>106</v>
      </c>
      <c r="B114" s="265" t="s">
        <v>138</v>
      </c>
      <c r="C114" s="276" t="s">
        <v>18</v>
      </c>
      <c r="D114" s="267">
        <f t="shared" si="3"/>
        <v>2</v>
      </c>
      <c r="E114" s="269"/>
      <c r="F114" s="269"/>
      <c r="G114" s="269">
        <v>2</v>
      </c>
      <c r="H114" s="270"/>
      <c r="I114" s="250"/>
    </row>
    <row r="115" spans="1:9" ht="27" customHeight="1">
      <c r="A115" s="264">
        <f t="shared" si="4"/>
        <v>107</v>
      </c>
      <c r="B115" s="265" t="s">
        <v>140</v>
      </c>
      <c r="C115" s="276" t="s">
        <v>18</v>
      </c>
      <c r="D115" s="267">
        <f t="shared" si="3"/>
        <v>2</v>
      </c>
      <c r="E115" s="269"/>
      <c r="F115" s="269"/>
      <c r="G115" s="269">
        <v>2</v>
      </c>
      <c r="H115" s="270"/>
      <c r="I115" s="250"/>
    </row>
    <row r="116" spans="1:9" ht="41">
      <c r="A116" s="264">
        <f t="shared" si="4"/>
        <v>108</v>
      </c>
      <c r="B116" s="265" t="s">
        <v>141</v>
      </c>
      <c r="C116" s="276" t="s">
        <v>18</v>
      </c>
      <c r="D116" s="267">
        <f t="shared" si="3"/>
        <v>10</v>
      </c>
      <c r="E116" s="269"/>
      <c r="F116" s="269"/>
      <c r="G116" s="269">
        <v>10</v>
      </c>
      <c r="H116" s="270"/>
      <c r="I116" s="250"/>
    </row>
    <row r="117" spans="1:9" ht="61.5">
      <c r="A117" s="264">
        <f t="shared" si="4"/>
        <v>109</v>
      </c>
      <c r="B117" s="265" t="s">
        <v>142</v>
      </c>
      <c r="C117" s="276" t="s">
        <v>18</v>
      </c>
      <c r="D117" s="267">
        <f t="shared" si="3"/>
        <v>40</v>
      </c>
      <c r="E117" s="269"/>
      <c r="F117" s="269"/>
      <c r="G117" s="269">
        <v>40</v>
      </c>
      <c r="H117" s="270"/>
      <c r="I117" s="250"/>
    </row>
    <row r="118" spans="1:9" ht="20.5">
      <c r="A118" s="264">
        <f t="shared" si="4"/>
        <v>110</v>
      </c>
      <c r="B118" s="265" t="s">
        <v>458</v>
      </c>
      <c r="C118" s="276" t="s">
        <v>18</v>
      </c>
      <c r="D118" s="267">
        <f t="shared" si="3"/>
        <v>50</v>
      </c>
      <c r="E118" s="269"/>
      <c r="F118" s="269"/>
      <c r="G118" s="269">
        <v>50</v>
      </c>
      <c r="H118" s="270"/>
      <c r="I118" s="250"/>
    </row>
    <row r="119" spans="1:9" ht="20" customHeight="1">
      <c r="A119" s="264">
        <f t="shared" si="4"/>
        <v>111</v>
      </c>
      <c r="B119" s="265" t="s">
        <v>488</v>
      </c>
      <c r="C119" s="276" t="s">
        <v>18</v>
      </c>
      <c r="D119" s="267">
        <f t="shared" si="3"/>
        <v>2</v>
      </c>
      <c r="E119" s="269"/>
      <c r="F119" s="269"/>
      <c r="G119" s="269">
        <v>2</v>
      </c>
      <c r="H119" s="270"/>
      <c r="I119" s="250"/>
    </row>
    <row r="120" spans="1:9" ht="22" customHeight="1">
      <c r="A120" s="264">
        <f t="shared" si="4"/>
        <v>112</v>
      </c>
      <c r="B120" s="265" t="s">
        <v>489</v>
      </c>
      <c r="C120" s="276" t="s">
        <v>18</v>
      </c>
      <c r="D120" s="267">
        <f t="shared" si="3"/>
        <v>2</v>
      </c>
      <c r="E120" s="269"/>
      <c r="F120" s="269"/>
      <c r="G120" s="269">
        <v>2</v>
      </c>
      <c r="H120" s="270"/>
      <c r="I120" s="250"/>
    </row>
    <row r="121" spans="1:9" ht="27.5" customHeight="1">
      <c r="A121" s="264">
        <f t="shared" si="4"/>
        <v>113</v>
      </c>
      <c r="B121" s="265" t="s">
        <v>490</v>
      </c>
      <c r="C121" s="276" t="s">
        <v>18</v>
      </c>
      <c r="D121" s="267">
        <f t="shared" si="3"/>
        <v>2</v>
      </c>
      <c r="E121" s="269"/>
      <c r="F121" s="269"/>
      <c r="G121" s="269">
        <v>2</v>
      </c>
      <c r="H121" s="270"/>
      <c r="I121" s="250"/>
    </row>
    <row r="122" spans="1:9" ht="20.5">
      <c r="A122" s="264">
        <f t="shared" si="4"/>
        <v>114</v>
      </c>
      <c r="B122" s="265" t="s">
        <v>463</v>
      </c>
      <c r="C122" s="276" t="s">
        <v>18</v>
      </c>
      <c r="D122" s="267">
        <f t="shared" si="3"/>
        <v>100</v>
      </c>
      <c r="E122" s="269"/>
      <c r="F122" s="269"/>
      <c r="G122" s="269">
        <v>100</v>
      </c>
      <c r="H122" s="270"/>
      <c r="I122" s="250"/>
    </row>
    <row r="123" spans="1:9" ht="41">
      <c r="A123" s="264">
        <f t="shared" si="4"/>
        <v>115</v>
      </c>
      <c r="B123" s="265" t="s">
        <v>491</v>
      </c>
      <c r="C123" s="276" t="s">
        <v>18</v>
      </c>
      <c r="D123" s="267">
        <f t="shared" si="3"/>
        <v>100</v>
      </c>
      <c r="E123" s="269"/>
      <c r="F123" s="269"/>
      <c r="G123" s="269">
        <v>100</v>
      </c>
      <c r="H123" s="270"/>
      <c r="I123" s="250"/>
    </row>
    <row r="124" spans="1:9" ht="41">
      <c r="A124" s="264">
        <f t="shared" si="4"/>
        <v>116</v>
      </c>
      <c r="B124" s="265" t="s">
        <v>492</v>
      </c>
      <c r="C124" s="276" t="s">
        <v>18</v>
      </c>
      <c r="D124" s="267">
        <f t="shared" si="3"/>
        <v>100</v>
      </c>
      <c r="E124" s="269"/>
      <c r="F124" s="269"/>
      <c r="G124" s="269">
        <v>100</v>
      </c>
      <c r="H124" s="270"/>
      <c r="I124" s="250"/>
    </row>
    <row r="125" spans="1:9" ht="20.5">
      <c r="A125" s="264">
        <f t="shared" si="4"/>
        <v>117</v>
      </c>
      <c r="B125" s="265" t="s">
        <v>466</v>
      </c>
      <c r="C125" s="276" t="s">
        <v>18</v>
      </c>
      <c r="D125" s="267">
        <f t="shared" si="3"/>
        <v>100</v>
      </c>
      <c r="E125" s="269"/>
      <c r="F125" s="269"/>
      <c r="G125" s="269">
        <v>100</v>
      </c>
      <c r="H125" s="270"/>
      <c r="I125" s="250"/>
    </row>
    <row r="126" spans="1:9" ht="41">
      <c r="A126" s="264">
        <f t="shared" si="4"/>
        <v>118</v>
      </c>
      <c r="B126" s="265" t="s">
        <v>493</v>
      </c>
      <c r="C126" s="276" t="s">
        <v>18</v>
      </c>
      <c r="D126" s="267">
        <f t="shared" si="3"/>
        <v>100</v>
      </c>
      <c r="E126" s="269"/>
      <c r="F126" s="269"/>
      <c r="G126" s="269">
        <v>100</v>
      </c>
      <c r="H126" s="270"/>
      <c r="I126" s="250"/>
    </row>
    <row r="127" spans="1:9" ht="21">
      <c r="A127" s="264">
        <f t="shared" si="4"/>
        <v>119</v>
      </c>
      <c r="B127" s="284" t="s">
        <v>297</v>
      </c>
      <c r="C127" s="279" t="s">
        <v>298</v>
      </c>
      <c r="D127" s="267">
        <f t="shared" si="3"/>
        <v>100</v>
      </c>
      <c r="E127" s="285"/>
      <c r="F127" s="269">
        <v>100</v>
      </c>
      <c r="G127" s="269"/>
      <c r="H127" s="286"/>
      <c r="I127" s="251"/>
    </row>
    <row r="128" spans="1:9" ht="21">
      <c r="A128" s="264">
        <f t="shared" si="4"/>
        <v>120</v>
      </c>
      <c r="B128" s="284" t="s">
        <v>299</v>
      </c>
      <c r="C128" s="279" t="s">
        <v>300</v>
      </c>
      <c r="D128" s="267">
        <f t="shared" si="3"/>
        <v>50</v>
      </c>
      <c r="E128" s="285"/>
      <c r="F128" s="269">
        <v>50</v>
      </c>
      <c r="G128" s="269"/>
      <c r="H128" s="286"/>
      <c r="I128" s="251"/>
    </row>
    <row r="129" spans="1:9" ht="21">
      <c r="A129" s="264">
        <f t="shared" si="4"/>
        <v>121</v>
      </c>
      <c r="B129" s="284" t="s">
        <v>301</v>
      </c>
      <c r="C129" s="279" t="s">
        <v>298</v>
      </c>
      <c r="D129" s="267">
        <f t="shared" si="3"/>
        <v>5</v>
      </c>
      <c r="E129" s="285"/>
      <c r="F129" s="269">
        <v>5</v>
      </c>
      <c r="G129" s="269"/>
      <c r="H129" s="286"/>
      <c r="I129" s="251"/>
    </row>
    <row r="130" spans="1:9" ht="41">
      <c r="A130" s="264">
        <f t="shared" si="4"/>
        <v>122</v>
      </c>
      <c r="B130" s="284" t="s">
        <v>302</v>
      </c>
      <c r="C130" s="279" t="s">
        <v>303</v>
      </c>
      <c r="D130" s="267">
        <f t="shared" si="3"/>
        <v>500</v>
      </c>
      <c r="E130" s="285"/>
      <c r="F130" s="269">
        <v>500</v>
      </c>
      <c r="G130" s="269"/>
      <c r="H130" s="286"/>
      <c r="I130" s="251"/>
    </row>
    <row r="131" spans="1:9" ht="41">
      <c r="A131" s="264">
        <f t="shared" si="4"/>
        <v>123</v>
      </c>
      <c r="B131" s="284" t="s">
        <v>304</v>
      </c>
      <c r="C131" s="279" t="s">
        <v>305</v>
      </c>
      <c r="D131" s="267">
        <f t="shared" si="3"/>
        <v>5000</v>
      </c>
      <c r="E131" s="285"/>
      <c r="F131" s="269">
        <v>5000</v>
      </c>
      <c r="G131" s="267"/>
      <c r="H131" s="286"/>
      <c r="I131" s="251"/>
    </row>
    <row r="132" spans="1:9" ht="21">
      <c r="A132" s="264">
        <f t="shared" si="4"/>
        <v>124</v>
      </c>
      <c r="B132" s="284" t="s">
        <v>306</v>
      </c>
      <c r="C132" s="279" t="s">
        <v>300</v>
      </c>
      <c r="D132" s="267">
        <f t="shared" si="3"/>
        <v>515</v>
      </c>
      <c r="E132" s="285"/>
      <c r="F132" s="269">
        <v>515</v>
      </c>
      <c r="G132" s="267"/>
      <c r="H132" s="286"/>
      <c r="I132" s="251"/>
    </row>
    <row r="133" spans="1:9" ht="21">
      <c r="A133" s="264">
        <f t="shared" si="4"/>
        <v>125</v>
      </c>
      <c r="B133" s="284" t="s">
        <v>307</v>
      </c>
      <c r="C133" s="279" t="s">
        <v>300</v>
      </c>
      <c r="D133" s="267">
        <f t="shared" si="3"/>
        <v>34</v>
      </c>
      <c r="E133" s="285"/>
      <c r="F133" s="269">
        <v>34</v>
      </c>
      <c r="G133" s="267"/>
      <c r="H133" s="286"/>
      <c r="I133" s="251"/>
    </row>
    <row r="134" spans="1:9" ht="69" customHeight="1">
      <c r="A134" s="264">
        <f t="shared" si="4"/>
        <v>126</v>
      </c>
      <c r="B134" s="284" t="s">
        <v>309</v>
      </c>
      <c r="C134" s="279" t="s">
        <v>18</v>
      </c>
      <c r="D134" s="267">
        <f t="shared" si="3"/>
        <v>145000</v>
      </c>
      <c r="E134" s="285"/>
      <c r="F134" s="269">
        <v>145000</v>
      </c>
      <c r="G134" s="267"/>
      <c r="H134" s="286"/>
      <c r="I134" s="251"/>
    </row>
    <row r="135" spans="1:9" ht="91" customHeight="1">
      <c r="A135" s="264">
        <f t="shared" si="4"/>
        <v>127</v>
      </c>
      <c r="B135" s="284" t="s">
        <v>310</v>
      </c>
      <c r="C135" s="279" t="s">
        <v>18</v>
      </c>
      <c r="D135" s="267">
        <f t="shared" si="3"/>
        <v>760</v>
      </c>
      <c r="E135" s="285"/>
      <c r="F135" s="269">
        <v>760</v>
      </c>
      <c r="G135" s="267"/>
      <c r="H135" s="286"/>
      <c r="I135" s="251"/>
    </row>
    <row r="136" spans="1:9" ht="61.5">
      <c r="A136" s="264">
        <f t="shared" si="4"/>
        <v>128</v>
      </c>
      <c r="B136" s="284" t="s">
        <v>311</v>
      </c>
      <c r="C136" s="279" t="s">
        <v>18</v>
      </c>
      <c r="D136" s="267">
        <f t="shared" si="3"/>
        <v>6000</v>
      </c>
      <c r="E136" s="285"/>
      <c r="F136" s="269">
        <v>6000</v>
      </c>
      <c r="G136" s="267"/>
      <c r="H136" s="286"/>
      <c r="I136" s="251"/>
    </row>
    <row r="137" spans="1:9" ht="41">
      <c r="A137" s="264">
        <f t="shared" si="4"/>
        <v>129</v>
      </c>
      <c r="B137" s="284" t="s">
        <v>312</v>
      </c>
      <c r="C137" s="279" t="s">
        <v>18</v>
      </c>
      <c r="D137" s="267">
        <f t="shared" si="3"/>
        <v>1000</v>
      </c>
      <c r="E137" s="285"/>
      <c r="F137" s="269">
        <v>1000</v>
      </c>
      <c r="G137" s="267"/>
      <c r="H137" s="286"/>
      <c r="I137" s="251"/>
    </row>
    <row r="138" spans="1:9" ht="61.5">
      <c r="A138" s="264">
        <f t="shared" si="4"/>
        <v>130</v>
      </c>
      <c r="B138" s="284" t="s">
        <v>313</v>
      </c>
      <c r="C138" s="279" t="s">
        <v>18</v>
      </c>
      <c r="D138" s="267">
        <f t="shared" si="3"/>
        <v>25</v>
      </c>
      <c r="E138" s="285"/>
      <c r="F138" s="269">
        <v>25</v>
      </c>
      <c r="G138" s="267"/>
      <c r="H138" s="286"/>
      <c r="I138" s="251"/>
    </row>
    <row r="139" spans="1:9" ht="64.5" customHeight="1">
      <c r="A139" s="264">
        <f t="shared" ref="A139:A201" si="5">+A138+1</f>
        <v>131</v>
      </c>
      <c r="B139" s="284" t="s">
        <v>480</v>
      </c>
      <c r="C139" s="279" t="s">
        <v>18</v>
      </c>
      <c r="D139" s="267">
        <f t="shared" si="3"/>
        <v>10</v>
      </c>
      <c r="E139" s="285"/>
      <c r="F139" s="269">
        <v>10</v>
      </c>
      <c r="G139" s="267"/>
      <c r="H139" s="286"/>
      <c r="I139" s="251"/>
    </row>
    <row r="140" spans="1:9" ht="21">
      <c r="A140" s="264">
        <f t="shared" si="5"/>
        <v>132</v>
      </c>
      <c r="B140" s="284" t="s">
        <v>479</v>
      </c>
      <c r="C140" s="279" t="s">
        <v>18</v>
      </c>
      <c r="D140" s="267">
        <f t="shared" si="3"/>
        <v>1</v>
      </c>
      <c r="E140" s="285"/>
      <c r="F140" s="269">
        <v>1</v>
      </c>
      <c r="G140" s="267"/>
      <c r="H140" s="286"/>
      <c r="I140" s="251"/>
    </row>
    <row r="141" spans="1:9" ht="21">
      <c r="A141" s="264">
        <f t="shared" si="5"/>
        <v>133</v>
      </c>
      <c r="B141" s="284" t="s">
        <v>314</v>
      </c>
      <c r="C141" s="279" t="s">
        <v>300</v>
      </c>
      <c r="D141" s="267">
        <f t="shared" si="3"/>
        <v>5</v>
      </c>
      <c r="E141" s="285"/>
      <c r="F141" s="269">
        <v>5</v>
      </c>
      <c r="G141" s="267"/>
      <c r="H141" s="286"/>
      <c r="I141" s="251"/>
    </row>
    <row r="142" spans="1:9" ht="21">
      <c r="A142" s="264">
        <f t="shared" si="5"/>
        <v>134</v>
      </c>
      <c r="B142" s="284" t="s">
        <v>315</v>
      </c>
      <c r="C142" s="279" t="s">
        <v>18</v>
      </c>
      <c r="D142" s="267">
        <f t="shared" ref="D142:D181" si="6">E142+F142+G142+H142</f>
        <v>2</v>
      </c>
      <c r="E142" s="285"/>
      <c r="F142" s="269">
        <v>2</v>
      </c>
      <c r="G142" s="267"/>
      <c r="H142" s="286"/>
      <c r="I142" s="251"/>
    </row>
    <row r="143" spans="1:9" ht="21">
      <c r="A143" s="264">
        <f t="shared" si="5"/>
        <v>135</v>
      </c>
      <c r="B143" s="284" t="s">
        <v>316</v>
      </c>
      <c r="C143" s="279" t="s">
        <v>18</v>
      </c>
      <c r="D143" s="267">
        <f t="shared" si="6"/>
        <v>2</v>
      </c>
      <c r="E143" s="285"/>
      <c r="F143" s="269">
        <v>2</v>
      </c>
      <c r="G143" s="267"/>
      <c r="H143" s="286"/>
      <c r="I143" s="251"/>
    </row>
    <row r="144" spans="1:9" ht="25" customHeight="1">
      <c r="A144" s="264">
        <f t="shared" si="5"/>
        <v>136</v>
      </c>
      <c r="B144" s="284" t="s">
        <v>317</v>
      </c>
      <c r="C144" s="279" t="s">
        <v>18</v>
      </c>
      <c r="D144" s="267">
        <f t="shared" si="6"/>
        <v>2</v>
      </c>
      <c r="E144" s="285"/>
      <c r="F144" s="269">
        <v>2</v>
      </c>
      <c r="G144" s="267"/>
      <c r="H144" s="286"/>
      <c r="I144" s="251"/>
    </row>
    <row r="145" spans="1:9" ht="28.5" customHeight="1">
      <c r="A145" s="264">
        <f t="shared" si="5"/>
        <v>137</v>
      </c>
      <c r="B145" s="284" t="s">
        <v>318</v>
      </c>
      <c r="C145" s="279" t="s">
        <v>18</v>
      </c>
      <c r="D145" s="267">
        <f t="shared" si="6"/>
        <v>4</v>
      </c>
      <c r="E145" s="285"/>
      <c r="F145" s="269">
        <v>4</v>
      </c>
      <c r="G145" s="267"/>
      <c r="H145" s="286"/>
      <c r="I145" s="251"/>
    </row>
    <row r="146" spans="1:9" ht="41">
      <c r="A146" s="264">
        <f t="shared" si="5"/>
        <v>138</v>
      </c>
      <c r="B146" s="284" t="s">
        <v>319</v>
      </c>
      <c r="C146" s="279" t="s">
        <v>18</v>
      </c>
      <c r="D146" s="267">
        <f t="shared" si="6"/>
        <v>1</v>
      </c>
      <c r="E146" s="285"/>
      <c r="F146" s="269">
        <v>1</v>
      </c>
      <c r="G146" s="267"/>
      <c r="H146" s="286"/>
      <c r="I146" s="251"/>
    </row>
    <row r="147" spans="1:9" ht="21">
      <c r="A147" s="264">
        <f t="shared" si="5"/>
        <v>139</v>
      </c>
      <c r="B147" s="284" t="s">
        <v>321</v>
      </c>
      <c r="C147" s="279" t="s">
        <v>18</v>
      </c>
      <c r="D147" s="267">
        <f t="shared" si="6"/>
        <v>10</v>
      </c>
      <c r="E147" s="285"/>
      <c r="F147" s="269">
        <v>10</v>
      </c>
      <c r="G147" s="267"/>
      <c r="H147" s="286"/>
      <c r="I147" s="251"/>
    </row>
    <row r="148" spans="1:9" ht="21">
      <c r="A148" s="264">
        <f t="shared" si="5"/>
        <v>140</v>
      </c>
      <c r="B148" s="284" t="s">
        <v>322</v>
      </c>
      <c r="C148" s="279" t="s">
        <v>18</v>
      </c>
      <c r="D148" s="267">
        <f t="shared" si="6"/>
        <v>4</v>
      </c>
      <c r="E148" s="285"/>
      <c r="F148" s="269">
        <v>4</v>
      </c>
      <c r="G148" s="267"/>
      <c r="H148" s="286"/>
      <c r="I148" s="251"/>
    </row>
    <row r="149" spans="1:9" ht="21">
      <c r="A149" s="264">
        <f t="shared" si="5"/>
        <v>141</v>
      </c>
      <c r="B149" s="284" t="s">
        <v>323</v>
      </c>
      <c r="C149" s="279" t="s">
        <v>18</v>
      </c>
      <c r="D149" s="267">
        <f t="shared" si="6"/>
        <v>1</v>
      </c>
      <c r="E149" s="285"/>
      <c r="F149" s="269">
        <v>1</v>
      </c>
      <c r="G149" s="267"/>
      <c r="H149" s="286"/>
      <c r="I149" s="251"/>
    </row>
    <row r="150" spans="1:9" ht="21">
      <c r="A150" s="264">
        <f t="shared" si="5"/>
        <v>142</v>
      </c>
      <c r="B150" s="274" t="s">
        <v>324</v>
      </c>
      <c r="C150" s="279" t="s">
        <v>18</v>
      </c>
      <c r="D150" s="267">
        <f t="shared" si="6"/>
        <v>10</v>
      </c>
      <c r="E150" s="285"/>
      <c r="F150" s="269">
        <v>10</v>
      </c>
      <c r="G150" s="267"/>
      <c r="H150" s="286"/>
      <c r="I150" s="251"/>
    </row>
    <row r="151" spans="1:9" ht="21">
      <c r="A151" s="264">
        <f t="shared" si="5"/>
        <v>143</v>
      </c>
      <c r="B151" s="274" t="s">
        <v>326</v>
      </c>
      <c r="C151" s="279" t="s">
        <v>18</v>
      </c>
      <c r="D151" s="267">
        <f t="shared" si="6"/>
        <v>25</v>
      </c>
      <c r="E151" s="285"/>
      <c r="F151" s="269">
        <v>25</v>
      </c>
      <c r="G151" s="267"/>
      <c r="H151" s="286"/>
      <c r="I151" s="251"/>
    </row>
    <row r="152" spans="1:9" ht="21">
      <c r="A152" s="264">
        <f t="shared" si="5"/>
        <v>144</v>
      </c>
      <c r="B152" s="274" t="s">
        <v>327</v>
      </c>
      <c r="C152" s="279" t="s">
        <v>18</v>
      </c>
      <c r="D152" s="267">
        <f t="shared" si="6"/>
        <v>14</v>
      </c>
      <c r="E152" s="285"/>
      <c r="F152" s="269">
        <v>14</v>
      </c>
      <c r="G152" s="267"/>
      <c r="H152" s="286"/>
      <c r="I152" s="251"/>
    </row>
    <row r="153" spans="1:9" ht="21">
      <c r="A153" s="264">
        <f t="shared" si="5"/>
        <v>145</v>
      </c>
      <c r="B153" s="274" t="s">
        <v>110</v>
      </c>
      <c r="C153" s="279" t="s">
        <v>18</v>
      </c>
      <c r="D153" s="267">
        <f t="shared" si="6"/>
        <v>50</v>
      </c>
      <c r="E153" s="285"/>
      <c r="F153" s="269">
        <v>50</v>
      </c>
      <c r="G153" s="267"/>
      <c r="H153" s="286"/>
      <c r="I153" s="251"/>
    </row>
    <row r="154" spans="1:9" ht="21">
      <c r="A154" s="264">
        <f t="shared" si="5"/>
        <v>146</v>
      </c>
      <c r="B154" s="274" t="s">
        <v>328</v>
      </c>
      <c r="C154" s="279" t="s">
        <v>18</v>
      </c>
      <c r="D154" s="267">
        <f t="shared" si="6"/>
        <v>2</v>
      </c>
      <c r="E154" s="285"/>
      <c r="F154" s="269">
        <v>2</v>
      </c>
      <c r="G154" s="267"/>
      <c r="H154" s="286"/>
      <c r="I154" s="251"/>
    </row>
    <row r="155" spans="1:9" ht="21">
      <c r="A155" s="264">
        <f t="shared" si="5"/>
        <v>147</v>
      </c>
      <c r="B155" s="274" t="s">
        <v>329</v>
      </c>
      <c r="C155" s="279" t="s">
        <v>18</v>
      </c>
      <c r="D155" s="267">
        <f t="shared" si="6"/>
        <v>1</v>
      </c>
      <c r="E155" s="285"/>
      <c r="F155" s="269">
        <v>1</v>
      </c>
      <c r="G155" s="267"/>
      <c r="H155" s="286"/>
      <c r="I155" s="251"/>
    </row>
    <row r="156" spans="1:9" ht="21">
      <c r="A156" s="264">
        <f t="shared" si="5"/>
        <v>148</v>
      </c>
      <c r="B156" s="274" t="s">
        <v>330</v>
      </c>
      <c r="C156" s="279" t="s">
        <v>18</v>
      </c>
      <c r="D156" s="267">
        <f t="shared" si="6"/>
        <v>2</v>
      </c>
      <c r="E156" s="285"/>
      <c r="F156" s="269">
        <v>2</v>
      </c>
      <c r="G156" s="267"/>
      <c r="H156" s="286"/>
      <c r="I156" s="251"/>
    </row>
    <row r="157" spans="1:9" ht="20.5">
      <c r="A157" s="264">
        <f t="shared" si="5"/>
        <v>149</v>
      </c>
      <c r="B157" s="274" t="s">
        <v>350</v>
      </c>
      <c r="C157" s="266" t="s">
        <v>18</v>
      </c>
      <c r="D157" s="267">
        <f t="shared" si="6"/>
        <v>10000</v>
      </c>
      <c r="E157" s="275"/>
      <c r="F157" s="266">
        <v>10000</v>
      </c>
      <c r="G157" s="268"/>
      <c r="H157" s="286"/>
      <c r="I157" s="251"/>
    </row>
    <row r="158" spans="1:9" ht="41.5">
      <c r="A158" s="264">
        <f t="shared" si="5"/>
        <v>150</v>
      </c>
      <c r="B158" s="274" t="s">
        <v>351</v>
      </c>
      <c r="C158" s="269" t="s">
        <v>18</v>
      </c>
      <c r="D158" s="267">
        <f t="shared" si="6"/>
        <v>10000</v>
      </c>
      <c r="E158" s="285"/>
      <c r="F158" s="269">
        <v>10000</v>
      </c>
      <c r="G158" s="268"/>
      <c r="H158" s="286"/>
      <c r="I158" s="252"/>
    </row>
    <row r="159" spans="1:9" ht="21">
      <c r="A159" s="264">
        <f t="shared" si="5"/>
        <v>151</v>
      </c>
      <c r="B159" s="274" t="s">
        <v>353</v>
      </c>
      <c r="C159" s="266" t="s">
        <v>106</v>
      </c>
      <c r="D159" s="267">
        <f t="shared" si="6"/>
        <v>50</v>
      </c>
      <c r="E159" s="285"/>
      <c r="F159" s="269">
        <v>50</v>
      </c>
      <c r="G159" s="268"/>
      <c r="H159" s="286"/>
      <c r="I159" s="252"/>
    </row>
    <row r="160" spans="1:9" ht="23" customHeight="1">
      <c r="A160" s="264">
        <f t="shared" si="5"/>
        <v>152</v>
      </c>
      <c r="B160" s="274" t="s">
        <v>354</v>
      </c>
      <c r="C160" s="266" t="s">
        <v>18</v>
      </c>
      <c r="D160" s="267">
        <f t="shared" si="6"/>
        <v>15</v>
      </c>
      <c r="E160" s="285"/>
      <c r="F160" s="269">
        <v>15</v>
      </c>
      <c r="G160" s="268"/>
      <c r="H160" s="286"/>
      <c r="I160" s="252"/>
    </row>
    <row r="161" spans="1:9" ht="21">
      <c r="A161" s="264">
        <f t="shared" si="5"/>
        <v>153</v>
      </c>
      <c r="B161" s="274" t="s">
        <v>355</v>
      </c>
      <c r="C161" s="266" t="s">
        <v>300</v>
      </c>
      <c r="D161" s="267">
        <f t="shared" si="6"/>
        <v>25</v>
      </c>
      <c r="E161" s="285"/>
      <c r="F161" s="269">
        <v>25</v>
      </c>
      <c r="G161" s="268"/>
      <c r="H161" s="286"/>
      <c r="I161" s="252"/>
    </row>
    <row r="162" spans="1:9" ht="20.5">
      <c r="A162" s="264">
        <f t="shared" si="5"/>
        <v>154</v>
      </c>
      <c r="B162" s="274" t="s">
        <v>356</v>
      </c>
      <c r="C162" s="266" t="s">
        <v>300</v>
      </c>
      <c r="D162" s="267">
        <f t="shared" si="6"/>
        <v>1100</v>
      </c>
      <c r="E162" s="269">
        <v>100</v>
      </c>
      <c r="F162" s="269">
        <v>1000</v>
      </c>
      <c r="G162" s="268"/>
      <c r="H162" s="286"/>
      <c r="I162" s="252"/>
    </row>
    <row r="163" spans="1:9" ht="20.5">
      <c r="A163" s="264">
        <f t="shared" si="5"/>
        <v>155</v>
      </c>
      <c r="B163" s="274" t="s">
        <v>357</v>
      </c>
      <c r="C163" s="269" t="s">
        <v>18</v>
      </c>
      <c r="D163" s="267">
        <f t="shared" si="6"/>
        <v>10</v>
      </c>
      <c r="E163" s="269">
        <v>10</v>
      </c>
      <c r="F163" s="269"/>
      <c r="G163" s="268"/>
      <c r="H163" s="286"/>
      <c r="I163" s="252"/>
    </row>
    <row r="164" spans="1:9" ht="19" customHeight="1">
      <c r="A164" s="264">
        <f t="shared" si="5"/>
        <v>156</v>
      </c>
      <c r="B164" s="274" t="s">
        <v>358</v>
      </c>
      <c r="C164" s="269" t="s">
        <v>18</v>
      </c>
      <c r="D164" s="267">
        <f t="shared" si="6"/>
        <v>1</v>
      </c>
      <c r="E164" s="285"/>
      <c r="F164" s="269">
        <v>1</v>
      </c>
      <c r="G164" s="268"/>
      <c r="H164" s="286"/>
      <c r="I164" s="252"/>
    </row>
    <row r="165" spans="1:9" ht="21">
      <c r="A165" s="264">
        <f t="shared" si="5"/>
        <v>157</v>
      </c>
      <c r="B165" s="274" t="s">
        <v>359</v>
      </c>
      <c r="C165" s="269" t="s">
        <v>298</v>
      </c>
      <c r="D165" s="267">
        <f t="shared" si="6"/>
        <v>3000</v>
      </c>
      <c r="E165" s="285"/>
      <c r="F165" s="269">
        <v>3000</v>
      </c>
      <c r="G165" s="268"/>
      <c r="H165" s="286"/>
      <c r="I165" s="252"/>
    </row>
    <row r="166" spans="1:9" ht="41.5">
      <c r="A166" s="264">
        <f t="shared" si="5"/>
        <v>158</v>
      </c>
      <c r="B166" s="274" t="s">
        <v>360</v>
      </c>
      <c r="C166" s="269" t="s">
        <v>298</v>
      </c>
      <c r="D166" s="267">
        <f t="shared" si="6"/>
        <v>200</v>
      </c>
      <c r="E166" s="285"/>
      <c r="F166" s="269">
        <v>200</v>
      </c>
      <c r="G166" s="268"/>
      <c r="H166" s="286"/>
      <c r="I166" s="252"/>
    </row>
    <row r="167" spans="1:9" ht="82">
      <c r="A167" s="264">
        <f t="shared" si="5"/>
        <v>159</v>
      </c>
      <c r="B167" s="284" t="s">
        <v>361</v>
      </c>
      <c r="C167" s="269" t="s">
        <v>298</v>
      </c>
      <c r="D167" s="267">
        <f t="shared" si="6"/>
        <v>200</v>
      </c>
      <c r="E167" s="285"/>
      <c r="F167" s="269">
        <v>200</v>
      </c>
      <c r="G167" s="268"/>
      <c r="H167" s="286"/>
      <c r="I167" s="252"/>
    </row>
    <row r="168" spans="1:9" ht="21">
      <c r="A168" s="264">
        <f t="shared" si="5"/>
        <v>160</v>
      </c>
      <c r="B168" s="274" t="s">
        <v>362</v>
      </c>
      <c r="C168" s="266" t="s">
        <v>298</v>
      </c>
      <c r="D168" s="267">
        <f t="shared" si="6"/>
        <v>30</v>
      </c>
      <c r="E168" s="285"/>
      <c r="F168" s="269">
        <v>30</v>
      </c>
      <c r="G168" s="268"/>
      <c r="H168" s="286"/>
      <c r="I168" s="252"/>
    </row>
    <row r="169" spans="1:9" ht="21">
      <c r="A169" s="264">
        <f t="shared" si="5"/>
        <v>161</v>
      </c>
      <c r="B169" s="274" t="s">
        <v>363</v>
      </c>
      <c r="C169" s="266" t="s">
        <v>300</v>
      </c>
      <c r="D169" s="267">
        <f t="shared" si="6"/>
        <v>7000</v>
      </c>
      <c r="E169" s="285"/>
      <c r="F169" s="269">
        <v>7000</v>
      </c>
      <c r="G169" s="268"/>
      <c r="H169" s="286"/>
      <c r="I169" s="252"/>
    </row>
    <row r="170" spans="1:9" ht="21">
      <c r="A170" s="264">
        <f t="shared" si="5"/>
        <v>162</v>
      </c>
      <c r="B170" s="274" t="s">
        <v>364</v>
      </c>
      <c r="C170" s="266" t="s">
        <v>300</v>
      </c>
      <c r="D170" s="267">
        <f t="shared" si="6"/>
        <v>3000</v>
      </c>
      <c r="E170" s="285"/>
      <c r="F170" s="269">
        <v>3000</v>
      </c>
      <c r="G170" s="268"/>
      <c r="H170" s="286"/>
      <c r="I170" s="252"/>
    </row>
    <row r="171" spans="1:9" ht="21">
      <c r="A171" s="264">
        <f t="shared" si="5"/>
        <v>163</v>
      </c>
      <c r="B171" s="274" t="s">
        <v>365</v>
      </c>
      <c r="C171" s="266" t="s">
        <v>300</v>
      </c>
      <c r="D171" s="267">
        <f t="shared" si="6"/>
        <v>1000</v>
      </c>
      <c r="E171" s="285"/>
      <c r="F171" s="269">
        <v>1000</v>
      </c>
      <c r="G171" s="268"/>
      <c r="H171" s="286"/>
      <c r="I171" s="252"/>
    </row>
    <row r="172" spans="1:9" ht="62">
      <c r="A172" s="264">
        <f t="shared" si="5"/>
        <v>164</v>
      </c>
      <c r="B172" s="274" t="s">
        <v>366</v>
      </c>
      <c r="C172" s="269" t="s">
        <v>298</v>
      </c>
      <c r="D172" s="267">
        <f t="shared" si="6"/>
        <v>25</v>
      </c>
      <c r="E172" s="285"/>
      <c r="F172" s="269">
        <v>25</v>
      </c>
      <c r="G172" s="268"/>
      <c r="H172" s="286"/>
      <c r="I172" s="252"/>
    </row>
    <row r="173" spans="1:9" ht="21">
      <c r="A173" s="264">
        <f t="shared" si="5"/>
        <v>165</v>
      </c>
      <c r="B173" s="274" t="s">
        <v>367</v>
      </c>
      <c r="C173" s="269" t="s">
        <v>18</v>
      </c>
      <c r="D173" s="267">
        <f t="shared" si="6"/>
        <v>5</v>
      </c>
      <c r="E173" s="285"/>
      <c r="F173" s="269">
        <v>5</v>
      </c>
      <c r="G173" s="268"/>
      <c r="H173" s="286"/>
      <c r="I173" s="252"/>
    </row>
    <row r="174" spans="1:9" ht="21">
      <c r="A174" s="264">
        <f t="shared" si="5"/>
        <v>166</v>
      </c>
      <c r="B174" s="274" t="s">
        <v>368</v>
      </c>
      <c r="C174" s="269" t="s">
        <v>18</v>
      </c>
      <c r="D174" s="267">
        <f t="shared" si="6"/>
        <v>2</v>
      </c>
      <c r="E174" s="285"/>
      <c r="F174" s="269">
        <v>2</v>
      </c>
      <c r="G174" s="268"/>
      <c r="H174" s="286"/>
      <c r="I174" s="252"/>
    </row>
    <row r="175" spans="1:9" ht="85" customHeight="1">
      <c r="A175" s="264">
        <f t="shared" si="5"/>
        <v>167</v>
      </c>
      <c r="B175" s="284" t="s">
        <v>369</v>
      </c>
      <c r="C175" s="269" t="s">
        <v>18</v>
      </c>
      <c r="D175" s="267">
        <f t="shared" si="6"/>
        <v>150</v>
      </c>
      <c r="E175" s="285"/>
      <c r="F175" s="269">
        <v>150</v>
      </c>
      <c r="G175" s="268"/>
      <c r="H175" s="286"/>
      <c r="I175" s="252"/>
    </row>
    <row r="176" spans="1:9" ht="21">
      <c r="A176" s="264">
        <f t="shared" si="5"/>
        <v>168</v>
      </c>
      <c r="B176" s="274" t="s">
        <v>370</v>
      </c>
      <c r="C176" s="269" t="s">
        <v>106</v>
      </c>
      <c r="D176" s="267">
        <f t="shared" si="6"/>
        <v>500</v>
      </c>
      <c r="E176" s="285"/>
      <c r="F176" s="269">
        <v>500</v>
      </c>
      <c r="G176" s="268"/>
      <c r="H176" s="286"/>
      <c r="I176" s="252"/>
    </row>
    <row r="177" spans="1:9" ht="21">
      <c r="A177" s="264">
        <f t="shared" si="5"/>
        <v>169</v>
      </c>
      <c r="B177" s="274" t="s">
        <v>371</v>
      </c>
      <c r="C177" s="269" t="s">
        <v>18</v>
      </c>
      <c r="D177" s="267">
        <f t="shared" si="6"/>
        <v>200</v>
      </c>
      <c r="E177" s="285"/>
      <c r="F177" s="269">
        <v>200</v>
      </c>
      <c r="G177" s="268"/>
      <c r="H177" s="286"/>
      <c r="I177" s="252"/>
    </row>
    <row r="178" spans="1:9" ht="41.5">
      <c r="A178" s="264">
        <f t="shared" si="5"/>
        <v>170</v>
      </c>
      <c r="B178" s="274" t="s">
        <v>372</v>
      </c>
      <c r="C178" s="269" t="s">
        <v>18</v>
      </c>
      <c r="D178" s="267">
        <f t="shared" si="6"/>
        <v>10</v>
      </c>
      <c r="E178" s="285"/>
      <c r="F178" s="269">
        <v>10</v>
      </c>
      <c r="G178" s="268"/>
      <c r="H178" s="286"/>
      <c r="I178" s="252"/>
    </row>
    <row r="179" spans="1:9" ht="21">
      <c r="A179" s="264">
        <f t="shared" si="5"/>
        <v>171</v>
      </c>
      <c r="B179" s="274" t="s">
        <v>373</v>
      </c>
      <c r="C179" s="269" t="s">
        <v>106</v>
      </c>
      <c r="D179" s="267">
        <f t="shared" si="6"/>
        <v>300</v>
      </c>
      <c r="E179" s="285"/>
      <c r="F179" s="269">
        <v>300</v>
      </c>
      <c r="G179" s="268"/>
      <c r="H179" s="286"/>
      <c r="I179" s="252"/>
    </row>
    <row r="180" spans="1:9" ht="21">
      <c r="A180" s="264">
        <f t="shared" si="5"/>
        <v>172</v>
      </c>
      <c r="B180" s="274" t="s">
        <v>374</v>
      </c>
      <c r="C180" s="269" t="s">
        <v>106</v>
      </c>
      <c r="D180" s="267">
        <f t="shared" si="6"/>
        <v>50</v>
      </c>
      <c r="E180" s="285"/>
      <c r="F180" s="269">
        <v>50</v>
      </c>
      <c r="G180" s="268"/>
      <c r="H180" s="286"/>
      <c r="I180" s="252"/>
    </row>
    <row r="181" spans="1:9" ht="21">
      <c r="A181" s="264">
        <f t="shared" si="5"/>
        <v>173</v>
      </c>
      <c r="B181" s="274" t="s">
        <v>375</v>
      </c>
      <c r="C181" s="269" t="s">
        <v>106</v>
      </c>
      <c r="D181" s="267">
        <f t="shared" si="6"/>
        <v>0</v>
      </c>
      <c r="E181" s="285"/>
      <c r="F181" s="269"/>
      <c r="G181" s="268"/>
      <c r="H181" s="286"/>
      <c r="I181" s="252"/>
    </row>
    <row r="182" spans="1:9" ht="21">
      <c r="A182" s="264">
        <f t="shared" si="5"/>
        <v>174</v>
      </c>
      <c r="B182" s="274" t="s">
        <v>376</v>
      </c>
      <c r="C182" s="269" t="s">
        <v>106</v>
      </c>
      <c r="D182" s="267">
        <f t="shared" ref="D182:D201" si="7">E182+F182+G182+H182</f>
        <v>150</v>
      </c>
      <c r="E182" s="285"/>
      <c r="F182" s="269">
        <v>150</v>
      </c>
      <c r="G182" s="268"/>
      <c r="H182" s="286"/>
      <c r="I182" s="252"/>
    </row>
    <row r="183" spans="1:9" ht="21">
      <c r="A183" s="264">
        <f t="shared" si="5"/>
        <v>175</v>
      </c>
      <c r="B183" s="274" t="s">
        <v>377</v>
      </c>
      <c r="C183" s="269" t="s">
        <v>18</v>
      </c>
      <c r="D183" s="267">
        <f t="shared" si="7"/>
        <v>150</v>
      </c>
      <c r="E183" s="285"/>
      <c r="F183" s="269">
        <v>150</v>
      </c>
      <c r="G183" s="268"/>
      <c r="H183" s="286"/>
      <c r="I183" s="252"/>
    </row>
    <row r="184" spans="1:9" ht="23" customHeight="1">
      <c r="A184" s="264">
        <f t="shared" si="5"/>
        <v>176</v>
      </c>
      <c r="B184" s="274" t="s">
        <v>378</v>
      </c>
      <c r="C184" s="269" t="s">
        <v>18</v>
      </c>
      <c r="D184" s="267">
        <f t="shared" si="7"/>
        <v>0</v>
      </c>
      <c r="E184" s="285"/>
      <c r="F184" s="269"/>
      <c r="G184" s="268"/>
      <c r="H184" s="286"/>
      <c r="I184" s="252"/>
    </row>
    <row r="185" spans="1:9" ht="22.5" customHeight="1">
      <c r="A185" s="264">
        <f t="shared" si="5"/>
        <v>177</v>
      </c>
      <c r="B185" s="274" t="s">
        <v>379</v>
      </c>
      <c r="C185" s="269" t="s">
        <v>18</v>
      </c>
      <c r="D185" s="267">
        <f t="shared" si="7"/>
        <v>1</v>
      </c>
      <c r="E185" s="285"/>
      <c r="F185" s="269">
        <v>1</v>
      </c>
      <c r="G185" s="268"/>
      <c r="H185" s="286"/>
      <c r="I185" s="252"/>
    </row>
    <row r="186" spans="1:9" ht="22.5" customHeight="1">
      <c r="A186" s="264">
        <f t="shared" si="5"/>
        <v>178</v>
      </c>
      <c r="B186" s="284" t="s">
        <v>380</v>
      </c>
      <c r="C186" s="269" t="s">
        <v>502</v>
      </c>
      <c r="D186" s="267">
        <f t="shared" si="7"/>
        <v>800</v>
      </c>
      <c r="E186" s="285"/>
      <c r="F186" s="269">
        <v>800</v>
      </c>
      <c r="G186" s="268"/>
      <c r="H186" s="286"/>
      <c r="I186" s="252"/>
    </row>
    <row r="187" spans="1:9" ht="39.5" customHeight="1">
      <c r="A187" s="264">
        <f t="shared" si="5"/>
        <v>179</v>
      </c>
      <c r="B187" s="274" t="s">
        <v>382</v>
      </c>
      <c r="C187" s="269" t="s">
        <v>18</v>
      </c>
      <c r="D187" s="267">
        <f t="shared" si="7"/>
        <v>1</v>
      </c>
      <c r="E187" s="285"/>
      <c r="F187" s="269">
        <v>1</v>
      </c>
      <c r="G187" s="268"/>
      <c r="H187" s="286"/>
      <c r="I187" s="252"/>
    </row>
    <row r="188" spans="1:9" ht="21">
      <c r="A188" s="264">
        <f t="shared" si="5"/>
        <v>180</v>
      </c>
      <c r="B188" s="274" t="s">
        <v>383</v>
      </c>
      <c r="C188" s="269" t="s">
        <v>18</v>
      </c>
      <c r="D188" s="267">
        <f t="shared" si="7"/>
        <v>1</v>
      </c>
      <c r="E188" s="285"/>
      <c r="F188" s="269">
        <v>1</v>
      </c>
      <c r="G188" s="268"/>
      <c r="H188" s="286"/>
      <c r="I188" s="252"/>
    </row>
    <row r="189" spans="1:9" ht="38" customHeight="1">
      <c r="A189" s="264">
        <f t="shared" si="5"/>
        <v>181</v>
      </c>
      <c r="B189" s="274" t="s">
        <v>386</v>
      </c>
      <c r="C189" s="279" t="s">
        <v>114</v>
      </c>
      <c r="D189" s="267">
        <f t="shared" si="7"/>
        <v>2</v>
      </c>
      <c r="E189" s="285"/>
      <c r="F189" s="269">
        <v>2</v>
      </c>
      <c r="G189" s="279"/>
      <c r="H189" s="286"/>
      <c r="I189" s="252"/>
    </row>
    <row r="190" spans="1:9" ht="62">
      <c r="A190" s="264">
        <f t="shared" si="5"/>
        <v>182</v>
      </c>
      <c r="B190" s="287" t="s">
        <v>101</v>
      </c>
      <c r="C190" s="269" t="s">
        <v>18</v>
      </c>
      <c r="D190" s="267">
        <f t="shared" si="7"/>
        <v>3000</v>
      </c>
      <c r="E190" s="285"/>
      <c r="F190" s="266">
        <v>3000</v>
      </c>
      <c r="G190" s="268"/>
      <c r="H190" s="286"/>
      <c r="I190" s="252"/>
    </row>
    <row r="191" spans="1:9" ht="60.5" customHeight="1">
      <c r="A191" s="264">
        <f t="shared" si="5"/>
        <v>183</v>
      </c>
      <c r="B191" s="287" t="s">
        <v>387</v>
      </c>
      <c r="C191" s="279" t="s">
        <v>114</v>
      </c>
      <c r="D191" s="267">
        <f t="shared" si="7"/>
        <v>1</v>
      </c>
      <c r="E191" s="285"/>
      <c r="F191" s="266">
        <v>1</v>
      </c>
      <c r="G191" s="268"/>
      <c r="H191" s="286"/>
      <c r="I191" s="252"/>
    </row>
    <row r="192" spans="1:9" ht="23.5">
      <c r="A192" s="264">
        <f t="shared" si="5"/>
        <v>184</v>
      </c>
      <c r="B192" s="281" t="s">
        <v>388</v>
      </c>
      <c r="C192" s="269" t="s">
        <v>502</v>
      </c>
      <c r="D192" s="267">
        <f t="shared" si="7"/>
        <v>50</v>
      </c>
      <c r="E192" s="285"/>
      <c r="F192" s="266">
        <v>50</v>
      </c>
      <c r="G192" s="268"/>
      <c r="H192" s="286"/>
      <c r="I192" s="252"/>
    </row>
    <row r="193" spans="1:9" ht="41.5">
      <c r="A193" s="264">
        <f t="shared" si="5"/>
        <v>185</v>
      </c>
      <c r="B193" s="287" t="s">
        <v>389</v>
      </c>
      <c r="C193" s="269" t="s">
        <v>18</v>
      </c>
      <c r="D193" s="267">
        <f t="shared" si="7"/>
        <v>25000</v>
      </c>
      <c r="E193" s="285"/>
      <c r="F193" s="269">
        <v>25000</v>
      </c>
      <c r="G193" s="268"/>
      <c r="H193" s="286"/>
      <c r="I193" s="252"/>
    </row>
    <row r="194" spans="1:9" ht="40" customHeight="1">
      <c r="A194" s="264">
        <f t="shared" si="5"/>
        <v>186</v>
      </c>
      <c r="B194" s="287" t="s">
        <v>391</v>
      </c>
      <c r="C194" s="269" t="s">
        <v>114</v>
      </c>
      <c r="D194" s="267">
        <f t="shared" si="7"/>
        <v>2</v>
      </c>
      <c r="E194" s="285"/>
      <c r="F194" s="269">
        <v>2</v>
      </c>
      <c r="G194" s="268"/>
      <c r="H194" s="286"/>
      <c r="I194" s="252"/>
    </row>
    <row r="195" spans="1:9" ht="61.5" customHeight="1">
      <c r="A195" s="264">
        <f t="shared" si="5"/>
        <v>187</v>
      </c>
      <c r="B195" s="287" t="s">
        <v>393</v>
      </c>
      <c r="C195" s="269" t="s">
        <v>394</v>
      </c>
      <c r="D195" s="267">
        <f t="shared" si="7"/>
        <v>5</v>
      </c>
      <c r="E195" s="285"/>
      <c r="F195" s="269">
        <v>5</v>
      </c>
      <c r="G195" s="268"/>
      <c r="H195" s="286"/>
      <c r="I195" s="252"/>
    </row>
    <row r="196" spans="1:9" ht="41.5">
      <c r="A196" s="264">
        <f t="shared" si="5"/>
        <v>188</v>
      </c>
      <c r="B196" s="287" t="s">
        <v>395</v>
      </c>
      <c r="C196" s="269" t="s">
        <v>394</v>
      </c>
      <c r="D196" s="267">
        <f t="shared" si="7"/>
        <v>24</v>
      </c>
      <c r="E196" s="285"/>
      <c r="F196" s="269">
        <v>24</v>
      </c>
      <c r="G196" s="268"/>
      <c r="H196" s="286"/>
      <c r="I196" s="252"/>
    </row>
    <row r="197" spans="1:9" ht="24">
      <c r="A197" s="264">
        <f t="shared" si="5"/>
        <v>189</v>
      </c>
      <c r="B197" s="287" t="s">
        <v>503</v>
      </c>
      <c r="C197" s="277" t="s">
        <v>18</v>
      </c>
      <c r="D197" s="267">
        <f t="shared" si="7"/>
        <v>5</v>
      </c>
      <c r="E197" s="285"/>
      <c r="F197" s="266">
        <v>5</v>
      </c>
      <c r="G197" s="277"/>
      <c r="H197" s="286"/>
      <c r="I197" s="252"/>
    </row>
    <row r="198" spans="1:9" ht="41">
      <c r="A198" s="264">
        <f t="shared" si="5"/>
        <v>190</v>
      </c>
      <c r="B198" s="281" t="s">
        <v>504</v>
      </c>
      <c r="C198" s="277" t="s">
        <v>18</v>
      </c>
      <c r="D198" s="267">
        <f t="shared" si="7"/>
        <v>3</v>
      </c>
      <c r="E198" s="285"/>
      <c r="F198" s="266">
        <v>3</v>
      </c>
      <c r="G198" s="277"/>
      <c r="H198" s="286"/>
      <c r="I198" s="252"/>
    </row>
    <row r="199" spans="1:9" ht="61" customHeight="1">
      <c r="A199" s="264">
        <f t="shared" si="5"/>
        <v>191</v>
      </c>
      <c r="B199" s="281" t="s">
        <v>452</v>
      </c>
      <c r="C199" s="269" t="s">
        <v>394</v>
      </c>
      <c r="D199" s="267">
        <f t="shared" si="7"/>
        <v>5</v>
      </c>
      <c r="E199" s="285"/>
      <c r="F199" s="269">
        <v>5</v>
      </c>
      <c r="G199" s="277"/>
      <c r="H199" s="286"/>
      <c r="I199" s="252"/>
    </row>
    <row r="200" spans="1:9" ht="82">
      <c r="A200" s="264">
        <f t="shared" si="5"/>
        <v>192</v>
      </c>
      <c r="B200" s="281" t="s">
        <v>505</v>
      </c>
      <c r="C200" s="277" t="s">
        <v>18</v>
      </c>
      <c r="D200" s="267">
        <f t="shared" si="7"/>
        <v>200</v>
      </c>
      <c r="E200" s="285"/>
      <c r="F200" s="269">
        <v>200</v>
      </c>
      <c r="G200" s="277"/>
      <c r="H200" s="286"/>
      <c r="I200" s="252"/>
    </row>
    <row r="201" spans="1:9" ht="85" customHeight="1" thickBot="1">
      <c r="A201" s="264">
        <f t="shared" si="5"/>
        <v>193</v>
      </c>
      <c r="B201" s="288" t="s">
        <v>399</v>
      </c>
      <c r="C201" s="289" t="s">
        <v>394</v>
      </c>
      <c r="D201" s="290">
        <f t="shared" si="7"/>
        <v>10</v>
      </c>
      <c r="E201" s="291"/>
      <c r="F201" s="289">
        <v>10</v>
      </c>
      <c r="G201" s="289"/>
      <c r="H201" s="292"/>
      <c r="I201" s="252"/>
    </row>
    <row r="202" spans="1:9" ht="19.5" customHeight="1">
      <c r="A202" s="293"/>
      <c r="B202" s="293"/>
      <c r="C202" s="293"/>
      <c r="D202" s="293"/>
      <c r="E202" s="293"/>
      <c r="F202" s="293"/>
      <c r="G202" s="293"/>
      <c r="H202" s="293"/>
    </row>
    <row r="203" spans="1:9">
      <c r="A203" s="293"/>
      <c r="B203" s="293"/>
      <c r="C203" s="293"/>
      <c r="D203" s="293"/>
      <c r="E203" s="293"/>
      <c r="F203" s="293"/>
      <c r="G203" s="293"/>
      <c r="H203" s="293"/>
    </row>
    <row r="204" spans="1:9">
      <c r="A204" s="293"/>
      <c r="B204" s="293"/>
      <c r="C204" s="293"/>
      <c r="D204" s="293"/>
      <c r="E204" s="293"/>
      <c r="F204" s="293"/>
      <c r="G204" s="293"/>
      <c r="H204" s="293"/>
    </row>
    <row r="205" spans="1:9">
      <c r="A205" s="293"/>
      <c r="B205" s="293"/>
      <c r="C205" s="293"/>
      <c r="D205" s="293"/>
      <c r="E205" s="293"/>
      <c r="F205" s="293"/>
      <c r="G205" s="293"/>
      <c r="H205" s="293"/>
    </row>
    <row r="206" spans="1:9">
      <c r="A206" s="293"/>
      <c r="B206" s="293"/>
      <c r="C206" s="293"/>
      <c r="D206" s="293"/>
      <c r="E206" s="293"/>
      <c r="F206" s="293"/>
      <c r="G206" s="293"/>
      <c r="H206" s="293"/>
    </row>
    <row r="207" spans="1:9">
      <c r="A207" s="293"/>
      <c r="B207" s="293"/>
      <c r="C207" s="293"/>
      <c r="D207" s="293"/>
      <c r="E207" s="293"/>
      <c r="F207" s="293"/>
      <c r="G207" s="293"/>
      <c r="H207" s="293"/>
    </row>
    <row r="208" spans="1:9">
      <c r="A208" s="293"/>
      <c r="B208" s="293"/>
      <c r="C208" s="293"/>
      <c r="D208" s="293"/>
      <c r="E208" s="293"/>
      <c r="F208" s="293"/>
      <c r="G208" s="293"/>
      <c r="H208" s="293"/>
    </row>
    <row r="209" spans="1:8">
      <c r="A209" s="293"/>
      <c r="B209" s="295"/>
      <c r="C209" s="293"/>
      <c r="D209" s="293"/>
      <c r="E209" s="293"/>
      <c r="F209" s="293"/>
      <c r="G209" s="293"/>
      <c r="H209" s="293"/>
    </row>
    <row r="210" spans="1:8">
      <c r="A210" s="293"/>
      <c r="B210" s="295"/>
      <c r="C210" s="293"/>
      <c r="D210" s="293"/>
      <c r="E210" s="293"/>
      <c r="F210" s="293"/>
      <c r="G210" s="293"/>
      <c r="H210" s="293"/>
    </row>
    <row r="211" spans="1:8">
      <c r="B211" s="294"/>
    </row>
    <row r="212" spans="1:8">
      <c r="B212" s="294"/>
      <c r="E212" s="253"/>
    </row>
    <row r="215" spans="1:8">
      <c r="B215" s="295" t="s">
        <v>506</v>
      </c>
      <c r="E215" s="253"/>
    </row>
    <row r="216" spans="1:8">
      <c r="B216" s="295" t="s">
        <v>507</v>
      </c>
    </row>
  </sheetData>
  <mergeCells count="11">
    <mergeCell ref="I7:I8"/>
    <mergeCell ref="A1:B1"/>
    <mergeCell ref="A2:C2"/>
    <mergeCell ref="F2:H2"/>
    <mergeCell ref="A7:A8"/>
    <mergeCell ref="B7:B8"/>
    <mergeCell ref="C7:C8"/>
    <mergeCell ref="D7:D8"/>
    <mergeCell ref="E7:H7"/>
    <mergeCell ref="F3:H3"/>
    <mergeCell ref="A5:H5"/>
  </mergeCells>
  <printOptions horizontalCentered="1"/>
  <pageMargins left="0.39370078740157483" right="0.39370078740157483" top="0.39370078740157483" bottom="0.39370078740157483" header="0.39370078740157483" footer="0.39370078740157483"/>
  <pageSetup paperSize="9" scale="66" orientation="portrait" r:id="rId1"/>
</worksheet>
</file>

<file path=xl/worksheets/sheet10.xml><?xml version="1.0" encoding="utf-8"?>
<worksheet xmlns="http://schemas.openxmlformats.org/spreadsheetml/2006/main" xmlns:r="http://schemas.openxmlformats.org/officeDocument/2006/relationships">
  <dimension ref="A2:H163"/>
  <sheetViews>
    <sheetView topLeftCell="A4" workbookViewId="0">
      <selection activeCell="A8" sqref="A8:H8"/>
    </sheetView>
  </sheetViews>
  <sheetFormatPr defaultColWidth="9.1796875" defaultRowHeight="18"/>
  <cols>
    <col min="1" max="1" width="6.1796875" style="4" customWidth="1"/>
    <col min="2" max="2" width="55.54296875" style="5" customWidth="1"/>
    <col min="3" max="3" width="11.7265625" style="2" customWidth="1"/>
    <col min="4" max="4" width="13.1796875" style="182" customWidth="1"/>
    <col min="5" max="5" width="15.453125" style="75" customWidth="1"/>
    <col min="6" max="6" width="15" style="75" customWidth="1"/>
    <col min="7" max="7" width="16.1796875" style="2" customWidth="1"/>
    <col min="8" max="8" width="17.54296875" style="1" customWidth="1"/>
    <col min="9" max="10" width="14.1796875" style="1" customWidth="1"/>
    <col min="11" max="11" width="14.7265625" style="1" customWidth="1"/>
    <col min="12" max="16384" width="9.1796875" style="1"/>
  </cols>
  <sheetData>
    <row r="2" spans="1:8" ht="21" customHeight="1">
      <c r="A2" s="335" t="s">
        <v>0</v>
      </c>
      <c r="B2" s="335"/>
      <c r="C2" s="1"/>
      <c r="G2" s="45" t="s">
        <v>1</v>
      </c>
      <c r="H2" s="45"/>
    </row>
    <row r="3" spans="1:8" ht="57" customHeight="1">
      <c r="A3" s="336" t="s">
        <v>209</v>
      </c>
      <c r="B3" s="336"/>
      <c r="C3" s="336"/>
      <c r="F3" s="336" t="s">
        <v>2</v>
      </c>
      <c r="G3" s="336"/>
      <c r="H3" s="336"/>
    </row>
    <row r="4" spans="1:8" ht="21.75" customHeight="1">
      <c r="A4" s="385"/>
      <c r="B4" s="385"/>
      <c r="C4" s="385"/>
    </row>
    <row r="5" spans="1:8" ht="21.75" customHeight="1">
      <c r="B5" s="108"/>
      <c r="G5" s="6" t="s">
        <v>3</v>
      </c>
      <c r="H5" s="6"/>
    </row>
    <row r="6" spans="1:8" ht="23.25" customHeight="1">
      <c r="A6" s="2"/>
      <c r="B6" s="2"/>
      <c r="C6" s="7"/>
      <c r="G6" s="6" t="s">
        <v>4</v>
      </c>
      <c r="H6" s="2"/>
    </row>
    <row r="7" spans="1:8" ht="23.25" customHeight="1">
      <c r="A7" s="2"/>
      <c r="B7" s="2"/>
      <c r="C7" s="7"/>
      <c r="G7" s="6" t="s">
        <v>5</v>
      </c>
      <c r="H7" s="2"/>
    </row>
    <row r="8" spans="1:8" ht="42.75" customHeight="1">
      <c r="A8" s="337" t="s">
        <v>432</v>
      </c>
      <c r="B8" s="337"/>
      <c r="C8" s="337"/>
      <c r="D8" s="337"/>
      <c r="E8" s="337"/>
      <c r="F8" s="337"/>
      <c r="G8" s="337"/>
      <c r="H8" s="337"/>
    </row>
    <row r="9" spans="1:8" ht="20.5">
      <c r="A9" s="8"/>
      <c r="B9" s="47"/>
      <c r="C9" s="10"/>
      <c r="D9" s="183"/>
      <c r="E9" s="81"/>
      <c r="F9" s="81"/>
      <c r="G9" s="10"/>
    </row>
    <row r="10" spans="1:8">
      <c r="A10" s="348" t="s">
        <v>6</v>
      </c>
      <c r="B10" s="350" t="s">
        <v>7</v>
      </c>
      <c r="C10" s="350" t="s">
        <v>8</v>
      </c>
      <c r="D10" s="380" t="s">
        <v>9</v>
      </c>
      <c r="E10" s="383" t="s">
        <v>10</v>
      </c>
      <c r="F10" s="384"/>
      <c r="G10" s="384"/>
      <c r="H10" s="43" t="s">
        <v>11</v>
      </c>
    </row>
    <row r="11" spans="1:8" s="4" customFormat="1" ht="52.5">
      <c r="A11" s="349"/>
      <c r="B11" s="351"/>
      <c r="C11" s="351"/>
      <c r="D11" s="381"/>
      <c r="E11" s="178" t="s">
        <v>12</v>
      </c>
      <c r="F11" s="175" t="s">
        <v>13</v>
      </c>
      <c r="G11" s="11" t="s">
        <v>14</v>
      </c>
      <c r="H11" s="44"/>
    </row>
    <row r="12" spans="1:8" ht="37.5" customHeight="1">
      <c r="A12" s="12">
        <v>1</v>
      </c>
      <c r="B12" s="13" t="s">
        <v>15</v>
      </c>
      <c r="C12" s="14" t="s">
        <v>16</v>
      </c>
      <c r="D12" s="214">
        <f>+E12+F12+G12</f>
        <v>100</v>
      </c>
      <c r="E12" s="22">
        <v>22</v>
      </c>
      <c r="F12" s="22">
        <v>70</v>
      </c>
      <c r="G12" s="12">
        <v>8</v>
      </c>
      <c r="H12" s="12"/>
    </row>
    <row r="13" spans="1:8">
      <c r="A13" s="12">
        <v>2</v>
      </c>
      <c r="B13" s="13" t="s">
        <v>17</v>
      </c>
      <c r="C13" s="16" t="s">
        <v>18</v>
      </c>
      <c r="D13" s="214">
        <f t="shared" ref="D13:D76" si="0">+E13+F13+G13</f>
        <v>74</v>
      </c>
      <c r="E13" s="22">
        <v>30</v>
      </c>
      <c r="F13" s="189">
        <v>30</v>
      </c>
      <c r="G13" s="12">
        <v>14</v>
      </c>
      <c r="H13" s="12"/>
    </row>
    <row r="14" spans="1:8">
      <c r="A14" s="12">
        <v>3</v>
      </c>
      <c r="B14" s="13" t="s">
        <v>19</v>
      </c>
      <c r="C14" s="16" t="s">
        <v>18</v>
      </c>
      <c r="D14" s="214">
        <f t="shared" si="0"/>
        <v>74</v>
      </c>
      <c r="E14" s="22">
        <v>30</v>
      </c>
      <c r="F14" s="190">
        <v>30</v>
      </c>
      <c r="G14" s="12">
        <v>14</v>
      </c>
      <c r="H14" s="12"/>
    </row>
    <row r="15" spans="1:8">
      <c r="A15" s="42">
        <v>4</v>
      </c>
      <c r="B15" s="18" t="s">
        <v>20</v>
      </c>
      <c r="C15" s="19" t="s">
        <v>18</v>
      </c>
      <c r="D15" s="214">
        <f t="shared" si="0"/>
        <v>0</v>
      </c>
      <c r="E15" s="22"/>
      <c r="F15" s="191"/>
      <c r="G15" s="42"/>
      <c r="H15" s="42"/>
    </row>
    <row r="16" spans="1:8">
      <c r="A16" s="12">
        <v>5</v>
      </c>
      <c r="B16" s="13" t="s">
        <v>21</v>
      </c>
      <c r="C16" s="42" t="s">
        <v>18</v>
      </c>
      <c r="D16" s="214">
        <f t="shared" si="0"/>
        <v>5</v>
      </c>
      <c r="E16" s="22"/>
      <c r="F16" s="190">
        <v>5</v>
      </c>
      <c r="G16" s="12"/>
      <c r="H16" s="12"/>
    </row>
    <row r="17" spans="1:8">
      <c r="A17" s="12">
        <v>6</v>
      </c>
      <c r="B17" s="20" t="s">
        <v>22</v>
      </c>
      <c r="C17" s="21" t="s">
        <v>18</v>
      </c>
      <c r="D17" s="214">
        <f t="shared" si="0"/>
        <v>0</v>
      </c>
      <c r="E17" s="22"/>
      <c r="F17" s="22"/>
      <c r="G17" s="22"/>
      <c r="H17" s="22"/>
    </row>
    <row r="18" spans="1:8">
      <c r="A18" s="12">
        <v>7</v>
      </c>
      <c r="B18" s="13" t="s">
        <v>23</v>
      </c>
      <c r="C18" s="42" t="s">
        <v>18</v>
      </c>
      <c r="D18" s="214">
        <f t="shared" si="0"/>
        <v>0</v>
      </c>
      <c r="E18" s="22"/>
      <c r="F18" s="22"/>
      <c r="G18" s="12"/>
      <c r="H18" s="12"/>
    </row>
    <row r="19" spans="1:8">
      <c r="A19" s="12">
        <v>8</v>
      </c>
      <c r="B19" s="13" t="s">
        <v>24</v>
      </c>
      <c r="C19" s="42" t="s">
        <v>18</v>
      </c>
      <c r="D19" s="214">
        <f t="shared" si="0"/>
        <v>0</v>
      </c>
      <c r="E19" s="22"/>
      <c r="F19" s="22"/>
      <c r="G19" s="12"/>
      <c r="H19" s="12"/>
    </row>
    <row r="20" spans="1:8">
      <c r="A20" s="42">
        <v>9</v>
      </c>
      <c r="B20" s="13" t="s">
        <v>25</v>
      </c>
      <c r="C20" s="42" t="s">
        <v>18</v>
      </c>
      <c r="D20" s="214">
        <f t="shared" si="0"/>
        <v>0</v>
      </c>
      <c r="E20" s="22"/>
      <c r="F20" s="22"/>
      <c r="G20" s="12"/>
      <c r="H20" s="12"/>
    </row>
    <row r="21" spans="1:8">
      <c r="A21" s="12">
        <v>10</v>
      </c>
      <c r="B21" s="13" t="s">
        <v>26</v>
      </c>
      <c r="C21" s="42" t="s">
        <v>18</v>
      </c>
      <c r="D21" s="214">
        <f t="shared" si="0"/>
        <v>0</v>
      </c>
      <c r="E21" s="22"/>
      <c r="F21" s="22"/>
      <c r="G21" s="12"/>
      <c r="H21" s="12"/>
    </row>
    <row r="22" spans="1:8">
      <c r="A22" s="12">
        <v>11</v>
      </c>
      <c r="B22" s="13" t="s">
        <v>27</v>
      </c>
      <c r="C22" s="42" t="s">
        <v>18</v>
      </c>
      <c r="D22" s="214">
        <f t="shared" si="0"/>
        <v>0</v>
      </c>
      <c r="E22" s="22"/>
      <c r="F22" s="22"/>
      <c r="G22" s="12"/>
      <c r="H22" s="12"/>
    </row>
    <row r="23" spans="1:8">
      <c r="A23" s="12">
        <v>12</v>
      </c>
      <c r="B23" s="13" t="s">
        <v>28</v>
      </c>
      <c r="C23" s="42" t="s">
        <v>18</v>
      </c>
      <c r="D23" s="214">
        <f t="shared" si="0"/>
        <v>0</v>
      </c>
      <c r="E23" s="22"/>
      <c r="F23" s="22"/>
      <c r="G23" s="12"/>
      <c r="H23" s="12"/>
    </row>
    <row r="24" spans="1:8">
      <c r="A24" s="12">
        <v>13</v>
      </c>
      <c r="B24" s="13" t="s">
        <v>29</v>
      </c>
      <c r="C24" s="42" t="s">
        <v>18</v>
      </c>
      <c r="D24" s="214">
        <f t="shared" si="0"/>
        <v>0</v>
      </c>
      <c r="E24" s="22"/>
      <c r="F24" s="22"/>
      <c r="G24" s="12"/>
      <c r="H24" s="12"/>
    </row>
    <row r="25" spans="1:8">
      <c r="A25" s="42">
        <v>14</v>
      </c>
      <c r="B25" s="13" t="s">
        <v>30</v>
      </c>
      <c r="C25" s="42" t="s">
        <v>18</v>
      </c>
      <c r="D25" s="214">
        <f t="shared" si="0"/>
        <v>0</v>
      </c>
      <c r="E25" s="22"/>
      <c r="F25" s="22"/>
      <c r="G25" s="12"/>
      <c r="H25" s="12"/>
    </row>
    <row r="26" spans="1:8">
      <c r="A26" s="12">
        <v>15</v>
      </c>
      <c r="B26" s="13" t="s">
        <v>31</v>
      </c>
      <c r="C26" s="42" t="s">
        <v>18</v>
      </c>
      <c r="D26" s="214">
        <f t="shared" si="0"/>
        <v>0</v>
      </c>
      <c r="E26" s="22"/>
      <c r="F26" s="22"/>
      <c r="G26" s="12"/>
      <c r="H26" s="12"/>
    </row>
    <row r="27" spans="1:8">
      <c r="A27" s="12">
        <v>16</v>
      </c>
      <c r="B27" s="13" t="s">
        <v>32</v>
      </c>
      <c r="C27" s="42" t="s">
        <v>18</v>
      </c>
      <c r="D27" s="214">
        <f t="shared" si="0"/>
        <v>0</v>
      </c>
      <c r="E27" s="22"/>
      <c r="F27" s="22"/>
      <c r="G27" s="12"/>
      <c r="H27" s="12"/>
    </row>
    <row r="28" spans="1:8">
      <c r="A28" s="12">
        <v>17</v>
      </c>
      <c r="B28" s="13" t="s">
        <v>33</v>
      </c>
      <c r="C28" s="42" t="s">
        <v>18</v>
      </c>
      <c r="D28" s="214">
        <f t="shared" si="0"/>
        <v>0</v>
      </c>
      <c r="E28" s="22"/>
      <c r="F28" s="22"/>
      <c r="G28" s="12"/>
      <c r="H28" s="12"/>
    </row>
    <row r="29" spans="1:8">
      <c r="A29" s="12">
        <v>18</v>
      </c>
      <c r="B29" s="13" t="s">
        <v>34</v>
      </c>
      <c r="C29" s="12" t="s">
        <v>35</v>
      </c>
      <c r="D29" s="214">
        <f t="shared" si="0"/>
        <v>0</v>
      </c>
      <c r="E29" s="22"/>
      <c r="F29" s="22"/>
      <c r="G29" s="12"/>
      <c r="H29" s="12"/>
    </row>
    <row r="30" spans="1:8">
      <c r="A30" s="42">
        <v>19</v>
      </c>
      <c r="B30" s="13" t="s">
        <v>36</v>
      </c>
      <c r="C30" s="16" t="s">
        <v>35</v>
      </c>
      <c r="D30" s="214">
        <f t="shared" si="0"/>
        <v>6</v>
      </c>
      <c r="E30" s="22"/>
      <c r="F30" s="22">
        <v>6</v>
      </c>
      <c r="G30" s="12"/>
      <c r="H30" s="12"/>
    </row>
    <row r="31" spans="1:8">
      <c r="A31" s="12">
        <v>20</v>
      </c>
      <c r="B31" s="13" t="s">
        <v>37</v>
      </c>
      <c r="C31" s="16" t="s">
        <v>35</v>
      </c>
      <c r="D31" s="214">
        <f t="shared" si="0"/>
        <v>0</v>
      </c>
      <c r="E31" s="22"/>
      <c r="F31" s="22"/>
      <c r="G31" s="12"/>
      <c r="H31" s="12"/>
    </row>
    <row r="32" spans="1:8">
      <c r="A32" s="12">
        <v>21</v>
      </c>
      <c r="B32" s="23" t="s">
        <v>38</v>
      </c>
      <c r="C32" s="24" t="s">
        <v>18</v>
      </c>
      <c r="D32" s="214">
        <f t="shared" si="0"/>
        <v>9</v>
      </c>
      <c r="E32" s="24">
        <v>4</v>
      </c>
      <c r="F32" s="24">
        <v>3</v>
      </c>
      <c r="G32" s="24">
        <v>2</v>
      </c>
      <c r="H32" s="24"/>
    </row>
    <row r="33" spans="1:8">
      <c r="A33" s="12">
        <v>22</v>
      </c>
      <c r="B33" s="23" t="s">
        <v>39</v>
      </c>
      <c r="C33" s="24" t="s">
        <v>35</v>
      </c>
      <c r="D33" s="214">
        <f t="shared" si="0"/>
        <v>14</v>
      </c>
      <c r="E33" s="24">
        <v>6</v>
      </c>
      <c r="F33" s="24">
        <v>6</v>
      </c>
      <c r="G33" s="24">
        <v>2</v>
      </c>
      <c r="H33" s="24"/>
    </row>
    <row r="34" spans="1:8">
      <c r="A34" s="12">
        <v>23</v>
      </c>
      <c r="B34" s="23" t="s">
        <v>40</v>
      </c>
      <c r="C34" s="42" t="s">
        <v>18</v>
      </c>
      <c r="D34" s="214">
        <f t="shared" si="0"/>
        <v>0</v>
      </c>
      <c r="E34" s="24"/>
      <c r="F34" s="24"/>
      <c r="G34" s="24"/>
      <c r="H34" s="24"/>
    </row>
    <row r="35" spans="1:8" ht="36">
      <c r="A35" s="42">
        <v>24</v>
      </c>
      <c r="B35" s="23" t="s">
        <v>41</v>
      </c>
      <c r="C35" s="42" t="s">
        <v>18</v>
      </c>
      <c r="D35" s="214">
        <f t="shared" si="0"/>
        <v>0</v>
      </c>
      <c r="E35" s="24"/>
      <c r="F35" s="24"/>
      <c r="G35" s="24"/>
      <c r="H35" s="24"/>
    </row>
    <row r="36" spans="1:8">
      <c r="A36" s="12">
        <v>28</v>
      </c>
      <c r="B36" s="23" t="s">
        <v>42</v>
      </c>
      <c r="C36" s="24" t="s">
        <v>18</v>
      </c>
      <c r="D36" s="214">
        <f t="shared" si="0"/>
        <v>0</v>
      </c>
      <c r="E36" s="24"/>
      <c r="F36" s="24"/>
      <c r="G36" s="24"/>
      <c r="H36" s="24"/>
    </row>
    <row r="37" spans="1:8">
      <c r="A37" s="42">
        <v>29</v>
      </c>
      <c r="B37" s="23" t="s">
        <v>43</v>
      </c>
      <c r="C37" s="24" t="s">
        <v>44</v>
      </c>
      <c r="D37" s="214">
        <f t="shared" si="0"/>
        <v>0</v>
      </c>
      <c r="E37" s="24"/>
      <c r="F37" s="25"/>
      <c r="G37" s="24"/>
      <c r="H37" s="24"/>
    </row>
    <row r="38" spans="1:8">
      <c r="A38" s="12">
        <v>30</v>
      </c>
      <c r="B38" s="23" t="s">
        <v>45</v>
      </c>
      <c r="C38" s="24" t="s">
        <v>18</v>
      </c>
      <c r="D38" s="214">
        <f t="shared" si="0"/>
        <v>0</v>
      </c>
      <c r="E38" s="24"/>
      <c r="F38" s="24"/>
      <c r="G38" s="24"/>
      <c r="H38" s="24"/>
    </row>
    <row r="39" spans="1:8">
      <c r="A39" s="12">
        <v>31</v>
      </c>
      <c r="B39" s="23" t="s">
        <v>46</v>
      </c>
      <c r="C39" s="24" t="s">
        <v>18</v>
      </c>
      <c r="D39" s="214">
        <f t="shared" si="0"/>
        <v>0</v>
      </c>
      <c r="E39" s="24"/>
      <c r="F39" s="24"/>
      <c r="G39" s="24"/>
      <c r="H39" s="24"/>
    </row>
    <row r="40" spans="1:8">
      <c r="A40" s="12">
        <v>32</v>
      </c>
      <c r="B40" s="23" t="s">
        <v>47</v>
      </c>
      <c r="C40" s="24" t="s">
        <v>18</v>
      </c>
      <c r="D40" s="214">
        <f t="shared" si="0"/>
        <v>0</v>
      </c>
      <c r="E40" s="24"/>
      <c r="F40" s="24"/>
      <c r="G40" s="24"/>
      <c r="H40" s="24"/>
    </row>
    <row r="41" spans="1:8">
      <c r="A41" s="12">
        <v>33</v>
      </c>
      <c r="B41" s="23" t="s">
        <v>48</v>
      </c>
      <c r="C41" s="24" t="s">
        <v>18</v>
      </c>
      <c r="D41" s="214">
        <f t="shared" si="0"/>
        <v>0</v>
      </c>
      <c r="E41" s="24"/>
      <c r="F41" s="24"/>
      <c r="G41" s="24"/>
      <c r="H41" s="24"/>
    </row>
    <row r="42" spans="1:8">
      <c r="A42" s="42">
        <v>34</v>
      </c>
      <c r="B42" s="20" t="s">
        <v>49</v>
      </c>
      <c r="C42" s="22" t="s">
        <v>18</v>
      </c>
      <c r="D42" s="214">
        <f t="shared" si="0"/>
        <v>5</v>
      </c>
      <c r="E42" s="22"/>
      <c r="F42" s="22">
        <v>5</v>
      </c>
      <c r="G42" s="22"/>
      <c r="H42" s="22"/>
    </row>
    <row r="43" spans="1:8">
      <c r="A43" s="12">
        <v>35</v>
      </c>
      <c r="B43" s="20" t="s">
        <v>50</v>
      </c>
      <c r="C43" s="22" t="s">
        <v>18</v>
      </c>
      <c r="D43" s="214">
        <f t="shared" si="0"/>
        <v>0</v>
      </c>
      <c r="E43" s="22"/>
      <c r="F43" s="22"/>
      <c r="G43" s="22"/>
      <c r="H43" s="22"/>
    </row>
    <row r="44" spans="1:8">
      <c r="A44" s="12">
        <v>36</v>
      </c>
      <c r="B44" s="20" t="s">
        <v>51</v>
      </c>
      <c r="C44" s="21" t="s">
        <v>52</v>
      </c>
      <c r="D44" s="214">
        <f t="shared" si="0"/>
        <v>0</v>
      </c>
      <c r="E44" s="22"/>
      <c r="F44" s="22"/>
      <c r="G44" s="22"/>
      <c r="H44" s="22"/>
    </row>
    <row r="45" spans="1:8">
      <c r="A45" s="12">
        <v>37</v>
      </c>
      <c r="B45" s="13" t="s">
        <v>53</v>
      </c>
      <c r="C45" s="16" t="s">
        <v>35</v>
      </c>
      <c r="D45" s="214">
        <f t="shared" si="0"/>
        <v>0</v>
      </c>
      <c r="E45" s="22"/>
      <c r="F45" s="190"/>
      <c r="G45" s="12"/>
      <c r="H45" s="12"/>
    </row>
    <row r="46" spans="1:8">
      <c r="A46" s="12">
        <v>38</v>
      </c>
      <c r="B46" s="13" t="s">
        <v>54</v>
      </c>
      <c r="C46" s="16" t="s">
        <v>18</v>
      </c>
      <c r="D46" s="214">
        <f t="shared" si="0"/>
        <v>15</v>
      </c>
      <c r="E46" s="24">
        <v>5</v>
      </c>
      <c r="F46" s="190">
        <v>8</v>
      </c>
      <c r="G46" s="12">
        <v>2</v>
      </c>
      <c r="H46" s="12"/>
    </row>
    <row r="47" spans="1:8">
      <c r="A47" s="12">
        <v>39</v>
      </c>
      <c r="B47" s="13" t="s">
        <v>55</v>
      </c>
      <c r="C47" s="16" t="s">
        <v>18</v>
      </c>
      <c r="D47" s="214">
        <f t="shared" si="0"/>
        <v>8</v>
      </c>
      <c r="E47" s="24">
        <v>3</v>
      </c>
      <c r="F47" s="190">
        <v>3</v>
      </c>
      <c r="G47" s="12">
        <v>2</v>
      </c>
      <c r="H47" s="12"/>
    </row>
    <row r="48" spans="1:8">
      <c r="A48" s="12">
        <v>40</v>
      </c>
      <c r="B48" s="13" t="s">
        <v>56</v>
      </c>
      <c r="C48" s="16" t="s">
        <v>18</v>
      </c>
      <c r="D48" s="214">
        <f t="shared" si="0"/>
        <v>14</v>
      </c>
      <c r="E48" s="24">
        <v>5</v>
      </c>
      <c r="F48" s="190">
        <v>8</v>
      </c>
      <c r="G48" s="12">
        <v>1</v>
      </c>
      <c r="H48" s="12"/>
    </row>
    <row r="49" spans="1:8">
      <c r="A49" s="12">
        <v>41</v>
      </c>
      <c r="B49" s="13" t="s">
        <v>57</v>
      </c>
      <c r="C49" s="16" t="s">
        <v>16</v>
      </c>
      <c r="D49" s="214">
        <f t="shared" si="0"/>
        <v>40</v>
      </c>
      <c r="E49" s="24">
        <v>15</v>
      </c>
      <c r="F49" s="190">
        <v>20</v>
      </c>
      <c r="G49" s="12">
        <v>5</v>
      </c>
      <c r="H49" s="12"/>
    </row>
    <row r="50" spans="1:8">
      <c r="A50" s="12">
        <v>42</v>
      </c>
      <c r="B50" s="13" t="s">
        <v>58</v>
      </c>
      <c r="C50" s="16" t="s">
        <v>18</v>
      </c>
      <c r="D50" s="214">
        <f t="shared" si="0"/>
        <v>20</v>
      </c>
      <c r="E50" s="24">
        <v>8</v>
      </c>
      <c r="F50" s="190">
        <v>10</v>
      </c>
      <c r="G50" s="12">
        <v>2</v>
      </c>
      <c r="H50" s="12"/>
    </row>
    <row r="51" spans="1:8">
      <c r="A51" s="12">
        <v>43</v>
      </c>
      <c r="B51" s="13" t="s">
        <v>59</v>
      </c>
      <c r="C51" s="16" t="s">
        <v>18</v>
      </c>
      <c r="D51" s="214">
        <f t="shared" si="0"/>
        <v>18</v>
      </c>
      <c r="E51" s="24">
        <v>8</v>
      </c>
      <c r="F51" s="190">
        <v>8</v>
      </c>
      <c r="G51" s="12">
        <v>2</v>
      </c>
      <c r="H51" s="12"/>
    </row>
    <row r="52" spans="1:8">
      <c r="A52" s="42">
        <v>44</v>
      </c>
      <c r="B52" s="13" t="s">
        <v>60</v>
      </c>
      <c r="C52" s="16" t="s">
        <v>16</v>
      </c>
      <c r="D52" s="214">
        <f t="shared" si="0"/>
        <v>29</v>
      </c>
      <c r="E52" s="24">
        <v>10</v>
      </c>
      <c r="F52" s="190">
        <v>15</v>
      </c>
      <c r="G52" s="12">
        <v>4</v>
      </c>
      <c r="H52" s="12"/>
    </row>
    <row r="53" spans="1:8">
      <c r="A53" s="12">
        <v>45</v>
      </c>
      <c r="B53" s="13" t="s">
        <v>61</v>
      </c>
      <c r="C53" s="12" t="s">
        <v>18</v>
      </c>
      <c r="D53" s="214">
        <f t="shared" si="0"/>
        <v>29</v>
      </c>
      <c r="E53" s="24">
        <v>10</v>
      </c>
      <c r="F53" s="190">
        <v>15</v>
      </c>
      <c r="G53" s="12">
        <v>4</v>
      </c>
      <c r="H53" s="12"/>
    </row>
    <row r="54" spans="1:8">
      <c r="A54" s="12">
        <v>46</v>
      </c>
      <c r="B54" s="13" t="s">
        <v>62</v>
      </c>
      <c r="C54" s="16" t="s">
        <v>16</v>
      </c>
      <c r="D54" s="214">
        <f t="shared" si="0"/>
        <v>20</v>
      </c>
      <c r="E54" s="24">
        <v>8</v>
      </c>
      <c r="F54" s="190">
        <v>10</v>
      </c>
      <c r="G54" s="12">
        <v>2</v>
      </c>
      <c r="H54" s="12"/>
    </row>
    <row r="55" spans="1:8">
      <c r="A55" s="12">
        <v>47</v>
      </c>
      <c r="B55" s="13" t="s">
        <v>63</v>
      </c>
      <c r="C55" s="16" t="s">
        <v>18</v>
      </c>
      <c r="D55" s="214">
        <f t="shared" si="0"/>
        <v>25</v>
      </c>
      <c r="E55" s="24">
        <v>8</v>
      </c>
      <c r="F55" s="190">
        <v>16</v>
      </c>
      <c r="G55" s="12">
        <v>1</v>
      </c>
      <c r="H55" s="12"/>
    </row>
    <row r="56" spans="1:8">
      <c r="A56" s="12">
        <v>48</v>
      </c>
      <c r="B56" s="13" t="s">
        <v>64</v>
      </c>
      <c r="C56" s="16" t="s">
        <v>18</v>
      </c>
      <c r="D56" s="214">
        <f t="shared" si="0"/>
        <v>11</v>
      </c>
      <c r="E56" s="24">
        <v>4</v>
      </c>
      <c r="F56" s="190">
        <v>6</v>
      </c>
      <c r="G56" s="12">
        <v>1</v>
      </c>
      <c r="H56" s="12"/>
    </row>
    <row r="57" spans="1:8">
      <c r="A57" s="42">
        <v>49</v>
      </c>
      <c r="B57" s="26" t="s">
        <v>65</v>
      </c>
      <c r="C57" s="16" t="s">
        <v>18</v>
      </c>
      <c r="D57" s="214">
        <f t="shared" si="0"/>
        <v>14</v>
      </c>
      <c r="E57" s="24">
        <v>5</v>
      </c>
      <c r="F57" s="190">
        <v>7</v>
      </c>
      <c r="G57" s="12">
        <v>2</v>
      </c>
      <c r="H57" s="12"/>
    </row>
    <row r="58" spans="1:8">
      <c r="A58" s="12">
        <v>50</v>
      </c>
      <c r="B58" s="13" t="s">
        <v>66</v>
      </c>
      <c r="C58" s="16" t="s">
        <v>18</v>
      </c>
      <c r="D58" s="214">
        <f t="shared" si="0"/>
        <v>21</v>
      </c>
      <c r="E58" s="24">
        <v>10</v>
      </c>
      <c r="F58" s="190">
        <v>10</v>
      </c>
      <c r="G58" s="12">
        <v>1</v>
      </c>
      <c r="H58" s="12"/>
    </row>
    <row r="59" spans="1:8">
      <c r="A59" s="12">
        <v>51</v>
      </c>
      <c r="B59" s="13" t="s">
        <v>67</v>
      </c>
      <c r="C59" s="16" t="s">
        <v>16</v>
      </c>
      <c r="D59" s="214">
        <f t="shared" si="0"/>
        <v>32</v>
      </c>
      <c r="E59" s="24">
        <v>10</v>
      </c>
      <c r="F59" s="190">
        <v>20</v>
      </c>
      <c r="G59" s="12">
        <v>2</v>
      </c>
      <c r="H59" s="12"/>
    </row>
    <row r="60" spans="1:8">
      <c r="A60" s="12">
        <v>52</v>
      </c>
      <c r="B60" s="13" t="s">
        <v>68</v>
      </c>
      <c r="C60" s="16" t="s">
        <v>18</v>
      </c>
      <c r="D60" s="214">
        <f t="shared" si="0"/>
        <v>100</v>
      </c>
      <c r="E60" s="24">
        <v>40</v>
      </c>
      <c r="F60" s="190">
        <v>50</v>
      </c>
      <c r="G60" s="12">
        <v>10</v>
      </c>
      <c r="H60" s="12"/>
    </row>
    <row r="61" spans="1:8">
      <c r="A61" s="12">
        <v>53</v>
      </c>
      <c r="B61" s="13" t="s">
        <v>69</v>
      </c>
      <c r="C61" s="16" t="s">
        <v>18</v>
      </c>
      <c r="D61" s="214">
        <f t="shared" si="0"/>
        <v>80</v>
      </c>
      <c r="E61" s="24">
        <v>20</v>
      </c>
      <c r="F61" s="190">
        <v>50</v>
      </c>
      <c r="G61" s="12">
        <v>10</v>
      </c>
      <c r="H61" s="12"/>
    </row>
    <row r="62" spans="1:8">
      <c r="A62" s="42">
        <v>54</v>
      </c>
      <c r="B62" s="13" t="s">
        <v>70</v>
      </c>
      <c r="C62" s="16" t="s">
        <v>18</v>
      </c>
      <c r="D62" s="214">
        <f t="shared" si="0"/>
        <v>80</v>
      </c>
      <c r="E62" s="24">
        <v>20</v>
      </c>
      <c r="F62" s="190">
        <v>50</v>
      </c>
      <c r="G62" s="12">
        <v>10</v>
      </c>
      <c r="H62" s="12"/>
    </row>
    <row r="63" spans="1:8">
      <c r="A63" s="12">
        <v>55</v>
      </c>
      <c r="B63" s="13" t="s">
        <v>71</v>
      </c>
      <c r="C63" s="16" t="s">
        <v>18</v>
      </c>
      <c r="D63" s="214">
        <f t="shared" si="0"/>
        <v>0</v>
      </c>
      <c r="E63" s="24"/>
      <c r="F63" s="190"/>
      <c r="G63" s="12"/>
      <c r="H63" s="12"/>
    </row>
    <row r="64" spans="1:8">
      <c r="A64" s="12">
        <v>56</v>
      </c>
      <c r="B64" s="13" t="s">
        <v>72</v>
      </c>
      <c r="C64" s="12" t="s">
        <v>16</v>
      </c>
      <c r="D64" s="214">
        <f t="shared" si="0"/>
        <v>0</v>
      </c>
      <c r="E64" s="24"/>
      <c r="F64" s="190"/>
      <c r="G64" s="12"/>
      <c r="H64" s="12"/>
    </row>
    <row r="65" spans="1:8">
      <c r="A65" s="12">
        <v>57</v>
      </c>
      <c r="B65" s="13" t="s">
        <v>73</v>
      </c>
      <c r="C65" s="12" t="s">
        <v>18</v>
      </c>
      <c r="D65" s="214">
        <f t="shared" si="0"/>
        <v>150</v>
      </c>
      <c r="E65" s="24">
        <v>50</v>
      </c>
      <c r="F65" s="190">
        <v>50</v>
      </c>
      <c r="G65" s="12">
        <v>50</v>
      </c>
      <c r="H65" s="12"/>
    </row>
    <row r="66" spans="1:8">
      <c r="A66" s="12">
        <v>58</v>
      </c>
      <c r="B66" s="13" t="s">
        <v>74</v>
      </c>
      <c r="C66" s="12" t="s">
        <v>18</v>
      </c>
      <c r="D66" s="214">
        <f t="shared" si="0"/>
        <v>30</v>
      </c>
      <c r="E66" s="24">
        <v>10</v>
      </c>
      <c r="F66" s="190">
        <v>20</v>
      </c>
      <c r="G66" s="12"/>
      <c r="H66" s="12"/>
    </row>
    <row r="67" spans="1:8">
      <c r="A67" s="42">
        <v>59</v>
      </c>
      <c r="B67" s="13" t="s">
        <v>75</v>
      </c>
      <c r="C67" s="14" t="s">
        <v>18</v>
      </c>
      <c r="D67" s="214">
        <f t="shared" si="0"/>
        <v>20</v>
      </c>
      <c r="E67" s="24">
        <v>8</v>
      </c>
      <c r="F67" s="190">
        <v>10</v>
      </c>
      <c r="G67" s="12">
        <v>2</v>
      </c>
      <c r="H67" s="12"/>
    </row>
    <row r="68" spans="1:8">
      <c r="A68" s="12">
        <v>60</v>
      </c>
      <c r="B68" s="13" t="s">
        <v>76</v>
      </c>
      <c r="C68" s="14" t="s">
        <v>18</v>
      </c>
      <c r="D68" s="214">
        <f t="shared" si="0"/>
        <v>45</v>
      </c>
      <c r="E68" s="24">
        <v>20</v>
      </c>
      <c r="F68" s="190">
        <v>25</v>
      </c>
      <c r="G68" s="12"/>
      <c r="H68" s="12"/>
    </row>
    <row r="69" spans="1:8">
      <c r="A69" s="12">
        <v>61</v>
      </c>
      <c r="B69" s="13" t="s">
        <v>77</v>
      </c>
      <c r="C69" s="12" t="s">
        <v>18</v>
      </c>
      <c r="D69" s="214">
        <f t="shared" si="0"/>
        <v>10</v>
      </c>
      <c r="E69" s="24"/>
      <c r="F69" s="190">
        <v>10</v>
      </c>
      <c r="G69" s="12"/>
      <c r="H69" s="12"/>
    </row>
    <row r="70" spans="1:8">
      <c r="A70" s="12">
        <v>62</v>
      </c>
      <c r="B70" s="13" t="s">
        <v>78</v>
      </c>
      <c r="C70" s="16" t="s">
        <v>18</v>
      </c>
      <c r="D70" s="214">
        <f t="shared" si="0"/>
        <v>0</v>
      </c>
      <c r="E70" s="22"/>
      <c r="F70" s="22"/>
      <c r="G70" s="12"/>
      <c r="H70" s="12"/>
    </row>
    <row r="71" spans="1:8">
      <c r="A71" s="12">
        <v>63</v>
      </c>
      <c r="B71" s="13" t="s">
        <v>79</v>
      </c>
      <c r="C71" s="12" t="s">
        <v>18</v>
      </c>
      <c r="D71" s="214">
        <f t="shared" si="0"/>
        <v>0</v>
      </c>
      <c r="E71" s="24"/>
      <c r="F71" s="190"/>
      <c r="G71" s="12"/>
      <c r="H71" s="12"/>
    </row>
    <row r="72" spans="1:8">
      <c r="A72" s="42">
        <v>64</v>
      </c>
      <c r="B72" s="13" t="s">
        <v>80</v>
      </c>
      <c r="C72" s="14" t="s">
        <v>18</v>
      </c>
      <c r="D72" s="214">
        <f t="shared" si="0"/>
        <v>0</v>
      </c>
      <c r="E72" s="24"/>
      <c r="F72" s="22"/>
      <c r="G72" s="12"/>
      <c r="H72" s="12"/>
    </row>
    <row r="73" spans="1:8">
      <c r="A73" s="12">
        <v>65</v>
      </c>
      <c r="B73" s="13" t="s">
        <v>81</v>
      </c>
      <c r="C73" s="16" t="s">
        <v>18</v>
      </c>
      <c r="D73" s="214">
        <f t="shared" si="0"/>
        <v>0</v>
      </c>
      <c r="E73" s="24"/>
      <c r="F73" s="190"/>
      <c r="G73" s="12"/>
      <c r="H73" s="12"/>
    </row>
    <row r="74" spans="1:8">
      <c r="A74" s="12">
        <v>66</v>
      </c>
      <c r="B74" s="13" t="s">
        <v>82</v>
      </c>
      <c r="C74" s="16" t="s">
        <v>18</v>
      </c>
      <c r="D74" s="214">
        <f t="shared" si="0"/>
        <v>0</v>
      </c>
      <c r="E74" s="24"/>
      <c r="F74" s="190"/>
      <c r="G74" s="12"/>
      <c r="H74" s="12"/>
    </row>
    <row r="75" spans="1:8">
      <c r="A75" s="12">
        <v>67</v>
      </c>
      <c r="B75" s="13" t="s">
        <v>83</v>
      </c>
      <c r="C75" s="16" t="s">
        <v>18</v>
      </c>
      <c r="D75" s="214">
        <f t="shared" si="0"/>
        <v>23</v>
      </c>
      <c r="E75" s="24">
        <v>11</v>
      </c>
      <c r="F75" s="190">
        <v>10</v>
      </c>
      <c r="G75" s="12">
        <v>2</v>
      </c>
      <c r="H75" s="12"/>
    </row>
    <row r="76" spans="1:8">
      <c r="A76" s="12">
        <v>68</v>
      </c>
      <c r="B76" s="13" t="s">
        <v>84</v>
      </c>
      <c r="C76" s="16" t="s">
        <v>18</v>
      </c>
      <c r="D76" s="214">
        <f t="shared" si="0"/>
        <v>0</v>
      </c>
      <c r="E76" s="24"/>
      <c r="F76" s="190"/>
      <c r="G76" s="12"/>
      <c r="H76" s="27"/>
    </row>
    <row r="77" spans="1:8">
      <c r="A77" s="42">
        <v>69</v>
      </c>
      <c r="B77" s="13" t="s">
        <v>85</v>
      </c>
      <c r="C77" s="12" t="s">
        <v>18</v>
      </c>
      <c r="D77" s="214">
        <f t="shared" ref="D77:D108" si="1">+E77+F77+G77</f>
        <v>0</v>
      </c>
      <c r="E77" s="24"/>
      <c r="F77" s="190"/>
      <c r="G77" s="12"/>
      <c r="H77" s="12"/>
    </row>
    <row r="78" spans="1:8">
      <c r="A78" s="12">
        <v>70</v>
      </c>
      <c r="B78" s="13" t="s">
        <v>86</v>
      </c>
      <c r="C78" s="14" t="s">
        <v>18</v>
      </c>
      <c r="D78" s="214">
        <f t="shared" si="1"/>
        <v>0</v>
      </c>
      <c r="E78" s="24"/>
      <c r="F78" s="190"/>
      <c r="G78" s="12"/>
      <c r="H78" s="12"/>
    </row>
    <row r="79" spans="1:8">
      <c r="A79" s="12">
        <v>71</v>
      </c>
      <c r="B79" s="13" t="s">
        <v>87</v>
      </c>
      <c r="C79" s="12" t="s">
        <v>18</v>
      </c>
      <c r="D79" s="214">
        <f t="shared" si="1"/>
        <v>0</v>
      </c>
      <c r="E79" s="24"/>
      <c r="F79" s="22"/>
      <c r="G79" s="12"/>
      <c r="H79" s="12"/>
    </row>
    <row r="80" spans="1:8">
      <c r="A80" s="12">
        <v>72</v>
      </c>
      <c r="B80" s="13" t="s">
        <v>88</v>
      </c>
      <c r="C80" s="12" t="s">
        <v>18</v>
      </c>
      <c r="D80" s="214">
        <f t="shared" si="1"/>
        <v>0</v>
      </c>
      <c r="E80" s="24"/>
      <c r="F80" s="190"/>
      <c r="G80" s="12"/>
      <c r="H80" s="12"/>
    </row>
    <row r="81" spans="1:8">
      <c r="A81" s="12">
        <v>73</v>
      </c>
      <c r="B81" s="13" t="s">
        <v>89</v>
      </c>
      <c r="C81" s="12" t="s">
        <v>18</v>
      </c>
      <c r="D81" s="214">
        <f t="shared" si="1"/>
        <v>0</v>
      </c>
      <c r="E81" s="24"/>
      <c r="F81" s="190"/>
      <c r="G81" s="12"/>
      <c r="H81" s="12"/>
    </row>
    <row r="82" spans="1:8">
      <c r="A82" s="42">
        <v>74</v>
      </c>
      <c r="B82" s="13" t="s">
        <v>90</v>
      </c>
      <c r="C82" s="12" t="s">
        <v>18</v>
      </c>
      <c r="D82" s="214">
        <f t="shared" si="1"/>
        <v>0</v>
      </c>
      <c r="E82" s="24"/>
      <c r="F82" s="190"/>
      <c r="G82" s="12"/>
      <c r="H82" s="12"/>
    </row>
    <row r="83" spans="1:8">
      <c r="A83" s="12">
        <v>75</v>
      </c>
      <c r="B83" s="13" t="s">
        <v>91</v>
      </c>
      <c r="C83" s="12" t="s">
        <v>18</v>
      </c>
      <c r="D83" s="214">
        <f t="shared" si="1"/>
        <v>0</v>
      </c>
      <c r="E83" s="24"/>
      <c r="F83" s="190"/>
      <c r="G83" s="12"/>
      <c r="H83" s="12"/>
    </row>
    <row r="84" spans="1:8">
      <c r="A84" s="12">
        <v>76</v>
      </c>
      <c r="B84" s="13" t="s">
        <v>92</v>
      </c>
      <c r="C84" s="14" t="s">
        <v>18</v>
      </c>
      <c r="D84" s="214">
        <f t="shared" si="1"/>
        <v>0</v>
      </c>
      <c r="E84" s="24"/>
      <c r="F84" s="190"/>
      <c r="G84" s="12"/>
      <c r="H84" s="12"/>
    </row>
    <row r="85" spans="1:8">
      <c r="A85" s="12">
        <v>77</v>
      </c>
      <c r="B85" s="13" t="s">
        <v>93</v>
      </c>
      <c r="C85" s="14" t="s">
        <v>18</v>
      </c>
      <c r="D85" s="214">
        <f t="shared" si="1"/>
        <v>0</v>
      </c>
      <c r="E85" s="24"/>
      <c r="F85" s="190"/>
      <c r="G85" s="12"/>
      <c r="H85" s="12"/>
    </row>
    <row r="86" spans="1:8">
      <c r="A86" s="12">
        <v>78</v>
      </c>
      <c r="B86" s="13" t="s">
        <v>94</v>
      </c>
      <c r="C86" s="14" t="s">
        <v>18</v>
      </c>
      <c r="D86" s="214">
        <f t="shared" si="1"/>
        <v>0</v>
      </c>
      <c r="E86" s="24"/>
      <c r="F86" s="190"/>
      <c r="G86" s="12"/>
      <c r="H86" s="12"/>
    </row>
    <row r="87" spans="1:8">
      <c r="A87" s="42">
        <v>79</v>
      </c>
      <c r="B87" s="13" t="s">
        <v>95</v>
      </c>
      <c r="C87" s="14" t="s">
        <v>18</v>
      </c>
      <c r="D87" s="214">
        <f t="shared" si="1"/>
        <v>0</v>
      </c>
      <c r="E87" s="24"/>
      <c r="F87" s="190"/>
      <c r="G87" s="12"/>
      <c r="H87" s="12"/>
    </row>
    <row r="88" spans="1:8">
      <c r="A88" s="12">
        <v>80</v>
      </c>
      <c r="B88" s="13" t="s">
        <v>96</v>
      </c>
      <c r="C88" s="14" t="s">
        <v>18</v>
      </c>
      <c r="D88" s="214">
        <f t="shared" si="1"/>
        <v>0</v>
      </c>
      <c r="E88" s="24"/>
      <c r="F88" s="190"/>
      <c r="G88" s="12"/>
      <c r="H88" s="12"/>
    </row>
    <row r="89" spans="1:8">
      <c r="A89" s="12">
        <v>81</v>
      </c>
      <c r="B89" s="13" t="s">
        <v>97</v>
      </c>
      <c r="C89" s="14" t="s">
        <v>18</v>
      </c>
      <c r="D89" s="214">
        <f t="shared" si="1"/>
        <v>0</v>
      </c>
      <c r="E89" s="24"/>
      <c r="F89" s="190"/>
      <c r="G89" s="12"/>
      <c r="H89" s="12"/>
    </row>
    <row r="90" spans="1:8" ht="36">
      <c r="A90" s="12">
        <v>82</v>
      </c>
      <c r="B90" s="13" t="s">
        <v>98</v>
      </c>
      <c r="C90" s="12" t="s">
        <v>18</v>
      </c>
      <c r="D90" s="214">
        <f t="shared" si="1"/>
        <v>0</v>
      </c>
      <c r="E90" s="24"/>
      <c r="F90" s="190"/>
      <c r="G90" s="12"/>
      <c r="H90" s="12"/>
    </row>
    <row r="91" spans="1:8" ht="36">
      <c r="A91" s="12">
        <v>83</v>
      </c>
      <c r="B91" s="13" t="s">
        <v>99</v>
      </c>
      <c r="C91" s="12" t="s">
        <v>18</v>
      </c>
      <c r="D91" s="214">
        <f t="shared" si="1"/>
        <v>110</v>
      </c>
      <c r="E91" s="24">
        <v>10</v>
      </c>
      <c r="F91" s="84">
        <v>100</v>
      </c>
      <c r="G91" s="12"/>
      <c r="H91" s="109"/>
    </row>
    <row r="92" spans="1:8" ht="36">
      <c r="A92" s="42">
        <v>84</v>
      </c>
      <c r="B92" s="13" t="s">
        <v>100</v>
      </c>
      <c r="C92" s="12" t="s">
        <v>18</v>
      </c>
      <c r="D92" s="214">
        <f t="shared" si="1"/>
        <v>100000</v>
      </c>
      <c r="E92" s="24"/>
      <c r="F92" s="190">
        <v>100000</v>
      </c>
      <c r="G92" s="12"/>
      <c r="H92" s="12"/>
    </row>
    <row r="93" spans="1:8" ht="36">
      <c r="A93" s="12">
        <v>85</v>
      </c>
      <c r="B93" s="20" t="s">
        <v>101</v>
      </c>
      <c r="C93" s="12" t="s">
        <v>18</v>
      </c>
      <c r="D93" s="214">
        <f t="shared" si="1"/>
        <v>0</v>
      </c>
      <c r="E93" s="24"/>
      <c r="F93" s="190"/>
      <c r="G93" s="12"/>
      <c r="H93" s="12"/>
    </row>
    <row r="94" spans="1:8">
      <c r="A94" s="12">
        <v>86</v>
      </c>
      <c r="B94" s="13" t="s">
        <v>102</v>
      </c>
      <c r="C94" s="12" t="s">
        <v>18</v>
      </c>
      <c r="D94" s="214">
        <f t="shared" si="1"/>
        <v>0</v>
      </c>
      <c r="E94" s="24"/>
      <c r="F94" s="22"/>
      <c r="G94" s="12"/>
      <c r="H94" s="12"/>
    </row>
    <row r="95" spans="1:8">
      <c r="A95" s="12">
        <v>87</v>
      </c>
      <c r="B95" s="13" t="s">
        <v>103</v>
      </c>
      <c r="C95" s="12" t="s">
        <v>18</v>
      </c>
      <c r="D95" s="214">
        <f t="shared" si="1"/>
        <v>0</v>
      </c>
      <c r="E95" s="24"/>
      <c r="F95" s="22"/>
      <c r="G95" s="12"/>
      <c r="H95" s="12"/>
    </row>
    <row r="96" spans="1:8">
      <c r="A96" s="12">
        <v>88</v>
      </c>
      <c r="B96" s="13" t="s">
        <v>104</v>
      </c>
      <c r="C96" s="12" t="s">
        <v>18</v>
      </c>
      <c r="D96" s="214">
        <f t="shared" si="1"/>
        <v>1000</v>
      </c>
      <c r="E96" s="24"/>
      <c r="F96" s="190">
        <v>1000</v>
      </c>
      <c r="G96" s="12"/>
      <c r="H96" s="12"/>
    </row>
    <row r="97" spans="1:8">
      <c r="A97" s="42">
        <v>89</v>
      </c>
      <c r="B97" s="13" t="s">
        <v>105</v>
      </c>
      <c r="C97" s="12" t="s">
        <v>106</v>
      </c>
      <c r="D97" s="214">
        <f t="shared" si="1"/>
        <v>0</v>
      </c>
      <c r="E97" s="22"/>
      <c r="F97" s="22"/>
      <c r="G97" s="12"/>
      <c r="H97" s="12"/>
    </row>
    <row r="98" spans="1:8">
      <c r="A98" s="12">
        <v>90</v>
      </c>
      <c r="B98" s="28" t="s">
        <v>107</v>
      </c>
      <c r="C98" s="22" t="s">
        <v>18</v>
      </c>
      <c r="D98" s="214">
        <f t="shared" si="1"/>
        <v>0</v>
      </c>
      <c r="E98" s="22"/>
      <c r="F98" s="22"/>
      <c r="G98" s="22"/>
      <c r="H98" s="22"/>
    </row>
    <row r="99" spans="1:8">
      <c r="A99" s="12">
        <v>91</v>
      </c>
      <c r="B99" s="28" t="s">
        <v>108</v>
      </c>
      <c r="C99" s="22" t="s">
        <v>18</v>
      </c>
      <c r="D99" s="214">
        <f t="shared" si="1"/>
        <v>0</v>
      </c>
      <c r="E99" s="22"/>
      <c r="F99" s="22"/>
      <c r="G99" s="22"/>
      <c r="H99" s="22"/>
    </row>
    <row r="100" spans="1:8">
      <c r="A100" s="12">
        <v>92</v>
      </c>
      <c r="B100" s="28" t="s">
        <v>109</v>
      </c>
      <c r="C100" s="22" t="s">
        <v>18</v>
      </c>
      <c r="D100" s="214">
        <f t="shared" si="1"/>
        <v>0</v>
      </c>
      <c r="E100" s="22"/>
      <c r="F100" s="22"/>
      <c r="G100" s="22"/>
      <c r="H100" s="22"/>
    </row>
    <row r="101" spans="1:8">
      <c r="A101" s="12">
        <v>93</v>
      </c>
      <c r="B101" s="28" t="s">
        <v>110</v>
      </c>
      <c r="C101" s="22" t="s">
        <v>18</v>
      </c>
      <c r="D101" s="214">
        <f t="shared" si="1"/>
        <v>1</v>
      </c>
      <c r="E101" s="22">
        <v>1</v>
      </c>
      <c r="F101" s="22"/>
      <c r="G101" s="22"/>
      <c r="H101" s="22"/>
    </row>
    <row r="102" spans="1:8">
      <c r="A102" s="42">
        <v>94</v>
      </c>
      <c r="B102" s="28" t="s">
        <v>111</v>
      </c>
      <c r="C102" s="22" t="s">
        <v>18</v>
      </c>
      <c r="D102" s="214">
        <f t="shared" si="1"/>
        <v>0</v>
      </c>
      <c r="E102" s="22"/>
      <c r="F102" s="22"/>
      <c r="G102" s="22"/>
      <c r="H102" s="22"/>
    </row>
    <row r="103" spans="1:8">
      <c r="A103" s="12">
        <v>95</v>
      </c>
      <c r="B103" s="28" t="s">
        <v>112</v>
      </c>
      <c r="C103" s="22" t="s">
        <v>18</v>
      </c>
      <c r="D103" s="214">
        <f t="shared" si="1"/>
        <v>0</v>
      </c>
      <c r="E103" s="22"/>
      <c r="F103" s="22"/>
      <c r="G103" s="22"/>
      <c r="H103" s="22"/>
    </row>
    <row r="104" spans="1:8">
      <c r="A104" s="12">
        <v>96</v>
      </c>
      <c r="B104" s="28" t="s">
        <v>113</v>
      </c>
      <c r="C104" s="22" t="s">
        <v>114</v>
      </c>
      <c r="D104" s="214">
        <f t="shared" si="1"/>
        <v>1</v>
      </c>
      <c r="E104" s="22"/>
      <c r="F104" s="22">
        <v>1</v>
      </c>
      <c r="G104" s="22"/>
      <c r="H104" s="22"/>
    </row>
    <row r="105" spans="1:8">
      <c r="A105" s="12">
        <v>97</v>
      </c>
      <c r="B105" s="28" t="s">
        <v>115</v>
      </c>
      <c r="C105" s="22" t="s">
        <v>18</v>
      </c>
      <c r="D105" s="214">
        <f t="shared" si="1"/>
        <v>4</v>
      </c>
      <c r="E105" s="22"/>
      <c r="F105" s="22">
        <v>4</v>
      </c>
      <c r="G105" s="22"/>
      <c r="H105" s="22"/>
    </row>
    <row r="106" spans="1:8">
      <c r="A106" s="12">
        <v>98</v>
      </c>
      <c r="B106" s="29" t="s">
        <v>116</v>
      </c>
      <c r="C106" s="12" t="s">
        <v>106</v>
      </c>
      <c r="D106" s="214">
        <f t="shared" si="1"/>
        <v>50</v>
      </c>
      <c r="E106" s="22"/>
      <c r="F106" s="22">
        <v>50</v>
      </c>
      <c r="G106" s="12"/>
      <c r="H106" s="12"/>
    </row>
    <row r="107" spans="1:8">
      <c r="A107" s="12">
        <v>99</v>
      </c>
      <c r="B107" s="23" t="s">
        <v>117</v>
      </c>
      <c r="C107" s="24" t="s">
        <v>18</v>
      </c>
      <c r="D107" s="214">
        <f t="shared" si="1"/>
        <v>0</v>
      </c>
      <c r="E107" s="22"/>
      <c r="F107" s="22"/>
      <c r="G107" s="12"/>
      <c r="H107" s="29"/>
    </row>
    <row r="108" spans="1:8">
      <c r="A108" s="12">
        <v>100</v>
      </c>
      <c r="B108" s="23" t="s">
        <v>118</v>
      </c>
      <c r="C108" s="24" t="s">
        <v>18</v>
      </c>
      <c r="D108" s="214">
        <f t="shared" si="1"/>
        <v>0</v>
      </c>
      <c r="E108" s="22"/>
      <c r="F108" s="22"/>
      <c r="G108" s="12"/>
      <c r="H108" s="29"/>
    </row>
    <row r="109" spans="1:8">
      <c r="A109" s="1"/>
      <c r="B109" s="1"/>
      <c r="C109" s="1"/>
      <c r="D109" s="186"/>
      <c r="E109" s="74"/>
      <c r="F109" s="74"/>
      <c r="G109" s="1"/>
    </row>
    <row r="110" spans="1:8">
      <c r="A110" s="1"/>
      <c r="B110" s="6" t="s">
        <v>167</v>
      </c>
      <c r="C110" s="95"/>
      <c r="D110" s="213"/>
      <c r="F110" s="193" t="s">
        <v>210</v>
      </c>
      <c r="G110" s="95"/>
    </row>
    <row r="111" spans="1:8">
      <c r="A111" s="1"/>
      <c r="B111" s="1"/>
      <c r="C111" s="1"/>
      <c r="D111" s="186"/>
      <c r="E111" s="74"/>
      <c r="F111" s="74"/>
      <c r="G111" s="1"/>
    </row>
    <row r="112" spans="1:8">
      <c r="A112" s="1"/>
      <c r="B112" s="1"/>
      <c r="C112" s="1"/>
      <c r="D112" s="186"/>
      <c r="E112" s="74"/>
      <c r="F112" s="74"/>
      <c r="G112" s="1"/>
    </row>
    <row r="113" spans="1:7">
      <c r="A113" s="1"/>
      <c r="B113" s="1"/>
      <c r="C113" s="1"/>
      <c r="D113" s="186"/>
      <c r="E113" s="74"/>
      <c r="F113" s="74"/>
      <c r="G113" s="1"/>
    </row>
    <row r="114" spans="1:7">
      <c r="A114" s="1"/>
      <c r="B114" s="1"/>
      <c r="C114" s="1"/>
      <c r="D114" s="186"/>
      <c r="E114" s="74"/>
      <c r="F114" s="74"/>
      <c r="G114" s="1"/>
    </row>
    <row r="115" spans="1:7">
      <c r="A115" s="1"/>
      <c r="B115" s="1"/>
      <c r="C115" s="1"/>
      <c r="D115" s="186"/>
      <c r="E115" s="74"/>
      <c r="F115" s="74"/>
      <c r="G115" s="1"/>
    </row>
    <row r="116" spans="1:7">
      <c r="A116" s="1"/>
      <c r="B116" s="1"/>
      <c r="C116" s="1"/>
      <c r="D116" s="186"/>
      <c r="E116" s="74"/>
      <c r="F116" s="74"/>
      <c r="G116" s="1"/>
    </row>
    <row r="117" spans="1:7">
      <c r="A117" s="1"/>
      <c r="B117" s="1"/>
      <c r="C117" s="1"/>
      <c r="D117" s="186"/>
      <c r="E117" s="74"/>
      <c r="F117" s="74"/>
      <c r="G117" s="1"/>
    </row>
    <row r="118" spans="1:7">
      <c r="A118" s="1"/>
      <c r="B118" s="1"/>
      <c r="C118" s="1"/>
      <c r="D118" s="186"/>
      <c r="E118" s="74"/>
      <c r="F118" s="74"/>
      <c r="G118" s="1"/>
    </row>
    <row r="119" spans="1:7">
      <c r="A119" s="1"/>
      <c r="B119" s="1"/>
      <c r="C119" s="1"/>
      <c r="D119" s="186"/>
      <c r="E119" s="74"/>
      <c r="F119" s="74"/>
      <c r="G119" s="1"/>
    </row>
    <row r="120" spans="1:7">
      <c r="A120" s="1"/>
      <c r="B120" s="1"/>
      <c r="C120" s="1"/>
      <c r="D120" s="186"/>
      <c r="E120" s="74"/>
      <c r="F120" s="74"/>
      <c r="G120" s="1"/>
    </row>
    <row r="121" spans="1:7">
      <c r="A121" s="1"/>
      <c r="B121" s="1"/>
      <c r="C121" s="1"/>
      <c r="D121" s="186"/>
      <c r="E121" s="74"/>
      <c r="F121" s="74"/>
      <c r="G121" s="1"/>
    </row>
    <row r="122" spans="1:7">
      <c r="A122" s="1"/>
      <c r="B122" s="1"/>
      <c r="C122" s="1"/>
      <c r="D122" s="186"/>
      <c r="E122" s="74"/>
      <c r="F122" s="74"/>
      <c r="G122" s="1"/>
    </row>
    <row r="123" spans="1:7">
      <c r="A123" s="1"/>
      <c r="B123" s="1"/>
      <c r="C123" s="1"/>
      <c r="D123" s="186"/>
      <c r="E123" s="74"/>
      <c r="F123" s="74"/>
      <c r="G123" s="1"/>
    </row>
    <row r="124" spans="1:7">
      <c r="A124" s="1"/>
      <c r="B124" s="1"/>
      <c r="C124" s="1"/>
      <c r="D124" s="186"/>
      <c r="E124" s="74"/>
      <c r="F124" s="74"/>
      <c r="G124" s="1"/>
    </row>
    <row r="125" spans="1:7">
      <c r="A125" s="1"/>
      <c r="B125" s="1"/>
      <c r="C125" s="1"/>
      <c r="D125" s="186"/>
      <c r="E125" s="74"/>
      <c r="F125" s="74"/>
      <c r="G125" s="1"/>
    </row>
    <row r="126" spans="1:7">
      <c r="A126" s="1"/>
      <c r="B126" s="1"/>
      <c r="C126" s="1"/>
      <c r="D126" s="186"/>
      <c r="E126" s="74"/>
      <c r="F126" s="74"/>
      <c r="G126" s="1"/>
    </row>
    <row r="127" spans="1:7">
      <c r="A127" s="1"/>
      <c r="B127" s="1"/>
      <c r="C127" s="1"/>
      <c r="D127" s="186"/>
      <c r="E127" s="74"/>
      <c r="F127" s="74"/>
      <c r="G127" s="1"/>
    </row>
    <row r="128" spans="1:7">
      <c r="A128" s="1"/>
      <c r="B128" s="1"/>
      <c r="C128" s="1"/>
      <c r="D128" s="186"/>
      <c r="E128" s="74"/>
      <c r="F128" s="74"/>
      <c r="G128" s="1"/>
    </row>
    <row r="129" spans="1:7">
      <c r="A129" s="1"/>
      <c r="B129" s="1"/>
      <c r="C129" s="1"/>
      <c r="D129" s="186"/>
      <c r="E129" s="74"/>
      <c r="F129" s="74"/>
      <c r="G129" s="1"/>
    </row>
    <row r="130" spans="1:7">
      <c r="A130" s="1"/>
      <c r="B130" s="1"/>
      <c r="C130" s="1"/>
      <c r="D130" s="186"/>
      <c r="E130" s="74"/>
      <c r="F130" s="74"/>
      <c r="G130" s="1"/>
    </row>
    <row r="131" spans="1:7">
      <c r="A131" s="1"/>
      <c r="B131" s="1"/>
      <c r="C131" s="1"/>
      <c r="D131" s="186"/>
      <c r="E131" s="74"/>
      <c r="F131" s="74"/>
      <c r="G131" s="1"/>
    </row>
    <row r="132" spans="1:7">
      <c r="A132" s="1"/>
      <c r="B132" s="1"/>
      <c r="C132" s="1"/>
      <c r="D132" s="186"/>
      <c r="E132" s="74"/>
      <c r="F132" s="74"/>
      <c r="G132" s="1"/>
    </row>
    <row r="133" spans="1:7">
      <c r="A133" s="1"/>
      <c r="B133" s="1"/>
      <c r="C133" s="1"/>
      <c r="D133" s="186"/>
      <c r="E133" s="74"/>
      <c r="F133" s="74"/>
      <c r="G133" s="1"/>
    </row>
    <row r="134" spans="1:7">
      <c r="A134" s="1"/>
      <c r="B134" s="1"/>
      <c r="C134" s="1"/>
      <c r="D134" s="186"/>
      <c r="E134" s="74"/>
      <c r="F134" s="74"/>
      <c r="G134" s="1"/>
    </row>
    <row r="135" spans="1:7">
      <c r="A135" s="1"/>
      <c r="B135" s="1"/>
      <c r="C135" s="1"/>
      <c r="D135" s="186"/>
      <c r="E135" s="74"/>
      <c r="F135" s="74"/>
      <c r="G135" s="1"/>
    </row>
    <row r="136" spans="1:7">
      <c r="A136" s="1"/>
      <c r="B136" s="1"/>
      <c r="C136" s="1"/>
      <c r="D136" s="186"/>
      <c r="E136" s="74"/>
      <c r="F136" s="74"/>
      <c r="G136" s="1"/>
    </row>
    <row r="137" spans="1:7">
      <c r="A137" s="1"/>
      <c r="B137" s="1"/>
      <c r="C137" s="1"/>
      <c r="D137" s="186"/>
      <c r="E137" s="74"/>
      <c r="F137" s="74"/>
      <c r="G137" s="1"/>
    </row>
    <row r="138" spans="1:7">
      <c r="A138" s="1"/>
      <c r="B138" s="1"/>
      <c r="C138" s="1"/>
      <c r="D138" s="186"/>
      <c r="E138" s="74"/>
      <c r="F138" s="74"/>
      <c r="G138" s="1"/>
    </row>
    <row r="139" spans="1:7">
      <c r="A139" s="1"/>
      <c r="B139" s="1"/>
      <c r="C139" s="1"/>
      <c r="D139" s="186"/>
      <c r="E139" s="74"/>
      <c r="F139" s="74"/>
      <c r="G139" s="1"/>
    </row>
    <row r="140" spans="1:7">
      <c r="A140" s="1"/>
      <c r="B140" s="1"/>
      <c r="C140" s="1"/>
      <c r="D140" s="186"/>
      <c r="E140" s="74"/>
      <c r="F140" s="74"/>
      <c r="G140" s="1"/>
    </row>
    <row r="141" spans="1:7">
      <c r="A141" s="1"/>
      <c r="B141" s="1"/>
      <c r="C141" s="1"/>
      <c r="D141" s="186"/>
      <c r="E141" s="74"/>
      <c r="F141" s="74"/>
      <c r="G141" s="1"/>
    </row>
    <row r="142" spans="1:7">
      <c r="A142" s="1"/>
      <c r="B142" s="1"/>
      <c r="C142" s="1"/>
      <c r="D142" s="186"/>
      <c r="E142" s="74"/>
      <c r="F142" s="74"/>
      <c r="G142" s="1"/>
    </row>
    <row r="143" spans="1:7">
      <c r="A143" s="1"/>
      <c r="B143" s="1"/>
      <c r="C143" s="1"/>
      <c r="D143" s="186"/>
      <c r="E143" s="74"/>
      <c r="F143" s="74"/>
      <c r="G143" s="1"/>
    </row>
    <row r="144" spans="1:7">
      <c r="A144" s="1"/>
      <c r="B144" s="1"/>
      <c r="C144" s="1"/>
      <c r="D144" s="186"/>
      <c r="E144" s="74"/>
      <c r="F144" s="74"/>
      <c r="G144" s="1"/>
    </row>
    <row r="145" spans="1:7">
      <c r="A145" s="1"/>
      <c r="B145" s="1"/>
      <c r="C145" s="1"/>
      <c r="D145" s="186"/>
      <c r="E145" s="74"/>
      <c r="F145" s="74"/>
      <c r="G145" s="1"/>
    </row>
    <row r="146" spans="1:7">
      <c r="A146" s="1"/>
      <c r="B146" s="1"/>
      <c r="C146" s="1"/>
      <c r="D146" s="186"/>
      <c r="E146" s="74"/>
      <c r="F146" s="74"/>
      <c r="G146" s="1"/>
    </row>
    <row r="147" spans="1:7">
      <c r="A147" s="1"/>
      <c r="B147" s="1"/>
      <c r="C147" s="1"/>
      <c r="D147" s="186"/>
      <c r="E147" s="74"/>
      <c r="F147" s="74"/>
      <c r="G147" s="1"/>
    </row>
    <row r="148" spans="1:7">
      <c r="A148" s="1"/>
      <c r="B148" s="1"/>
      <c r="C148" s="1"/>
      <c r="D148" s="186"/>
      <c r="E148" s="74"/>
      <c r="F148" s="74"/>
      <c r="G148" s="1"/>
    </row>
    <row r="149" spans="1:7">
      <c r="A149" s="1"/>
      <c r="B149" s="1"/>
      <c r="C149" s="1"/>
      <c r="D149" s="186"/>
      <c r="E149" s="74"/>
      <c r="F149" s="74"/>
      <c r="G149" s="1"/>
    </row>
    <row r="150" spans="1:7">
      <c r="A150" s="1"/>
      <c r="B150" s="1"/>
      <c r="C150" s="1"/>
      <c r="D150" s="186"/>
      <c r="E150" s="74"/>
      <c r="F150" s="74"/>
      <c r="G150" s="1"/>
    </row>
    <row r="151" spans="1:7">
      <c r="A151" s="1"/>
      <c r="B151" s="1"/>
      <c r="C151" s="1"/>
      <c r="D151" s="186"/>
      <c r="E151" s="74"/>
      <c r="F151" s="74"/>
      <c r="G151" s="1"/>
    </row>
    <row r="152" spans="1:7">
      <c r="A152" s="1"/>
      <c r="B152" s="1"/>
      <c r="C152" s="1"/>
      <c r="D152" s="186"/>
      <c r="E152" s="74"/>
      <c r="F152" s="74"/>
      <c r="G152" s="1"/>
    </row>
    <row r="153" spans="1:7">
      <c r="A153" s="1"/>
      <c r="B153" s="1"/>
      <c r="C153" s="1"/>
      <c r="D153" s="186"/>
      <c r="E153" s="74"/>
      <c r="F153" s="74"/>
      <c r="G153" s="1"/>
    </row>
    <row r="154" spans="1:7">
      <c r="A154" s="1"/>
      <c r="B154" s="1"/>
      <c r="C154" s="1"/>
      <c r="D154" s="186"/>
      <c r="E154" s="74"/>
      <c r="F154" s="74"/>
      <c r="G154" s="1"/>
    </row>
    <row r="155" spans="1:7">
      <c r="A155" s="1"/>
      <c r="B155" s="1"/>
      <c r="C155" s="1"/>
      <c r="D155" s="186"/>
      <c r="E155" s="74"/>
      <c r="F155" s="74"/>
      <c r="G155" s="1"/>
    </row>
    <row r="156" spans="1:7">
      <c r="A156" s="1"/>
      <c r="B156" s="1"/>
      <c r="C156" s="1"/>
      <c r="D156" s="186"/>
      <c r="E156" s="74"/>
      <c r="F156" s="74"/>
      <c r="G156" s="1"/>
    </row>
    <row r="157" spans="1:7">
      <c r="A157" s="1"/>
      <c r="B157" s="1"/>
      <c r="C157" s="1"/>
      <c r="D157" s="186"/>
      <c r="E157" s="74"/>
      <c r="F157" s="74"/>
      <c r="G157" s="1"/>
    </row>
    <row r="158" spans="1:7">
      <c r="A158" s="1"/>
      <c r="B158" s="1"/>
      <c r="C158" s="1"/>
      <c r="D158" s="186"/>
      <c r="E158" s="74"/>
      <c r="F158" s="74"/>
      <c r="G158" s="1"/>
    </row>
    <row r="159" spans="1:7">
      <c r="A159" s="1"/>
      <c r="B159" s="1"/>
      <c r="C159" s="1"/>
      <c r="D159" s="186"/>
      <c r="E159" s="74"/>
      <c r="F159" s="74"/>
      <c r="G159" s="1"/>
    </row>
    <row r="160" spans="1:7">
      <c r="B160" s="1"/>
      <c r="C160" s="1"/>
      <c r="D160" s="186"/>
      <c r="E160" s="74"/>
      <c r="F160" s="74"/>
      <c r="G160" s="1"/>
    </row>
    <row r="161" spans="2:7">
      <c r="B161" s="1"/>
      <c r="C161" s="1"/>
      <c r="D161" s="186"/>
      <c r="E161" s="74"/>
      <c r="F161" s="74"/>
      <c r="G161" s="1"/>
    </row>
    <row r="162" spans="2:7">
      <c r="B162" s="1"/>
      <c r="C162" s="1"/>
      <c r="D162" s="186"/>
      <c r="E162" s="74"/>
      <c r="F162" s="74"/>
      <c r="G162" s="1"/>
    </row>
    <row r="163" spans="2:7">
      <c r="B163" s="1"/>
      <c r="C163" s="1"/>
      <c r="D163" s="186"/>
      <c r="E163" s="74"/>
      <c r="F163" s="74"/>
      <c r="G163" s="1"/>
    </row>
  </sheetData>
  <mergeCells count="10">
    <mergeCell ref="A10:A11"/>
    <mergeCell ref="B10:B11"/>
    <mergeCell ref="C10:C11"/>
    <mergeCell ref="D10:D11"/>
    <mergeCell ref="E10:G10"/>
    <mergeCell ref="A2:B2"/>
    <mergeCell ref="A3:C3"/>
    <mergeCell ref="F3:H3"/>
    <mergeCell ref="A4:C4"/>
    <mergeCell ref="A8:H8"/>
  </mergeCells>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H162"/>
  <sheetViews>
    <sheetView topLeftCell="A4" workbookViewId="0">
      <selection activeCell="A7" sqref="A7:H7"/>
    </sheetView>
  </sheetViews>
  <sheetFormatPr defaultColWidth="9.1796875" defaultRowHeight="18"/>
  <cols>
    <col min="1" max="1" width="6.1796875" style="4" customWidth="1"/>
    <col min="2" max="2" width="33.54296875" style="5" customWidth="1"/>
    <col min="3" max="3" width="11.7265625" style="2" customWidth="1"/>
    <col min="4" max="4" width="13.1796875" style="182" customWidth="1"/>
    <col min="5" max="5" width="15.453125" style="75" customWidth="1"/>
    <col min="6" max="6" width="15" style="75" customWidth="1"/>
    <col min="7" max="7" width="16.1796875" style="2" customWidth="1"/>
    <col min="8" max="8" width="17.54296875" style="1" customWidth="1"/>
    <col min="9" max="10" width="14.1796875" style="1" customWidth="1"/>
    <col min="11" max="11" width="14.7265625" style="1" customWidth="1"/>
    <col min="12" max="16384" width="9.1796875" style="1"/>
  </cols>
  <sheetData>
    <row r="1" spans="1:8">
      <c r="A1" s="335" t="s">
        <v>0</v>
      </c>
      <c r="B1" s="335"/>
      <c r="C1" s="1"/>
      <c r="G1" s="35" t="s">
        <v>1</v>
      </c>
      <c r="H1" s="35"/>
    </row>
    <row r="2" spans="1:8" ht="81" customHeight="1">
      <c r="A2" s="336" t="s">
        <v>124</v>
      </c>
      <c r="B2" s="336"/>
      <c r="C2" s="336"/>
      <c r="F2" s="336" t="s">
        <v>2</v>
      </c>
      <c r="G2" s="336"/>
      <c r="H2" s="336"/>
    </row>
    <row r="3" spans="1:8" ht="18" customHeight="1"/>
    <row r="4" spans="1:8" ht="27" customHeight="1">
      <c r="A4" s="346" t="s">
        <v>125</v>
      </c>
      <c r="B4" s="346"/>
      <c r="C4" s="346"/>
      <c r="G4" s="6" t="s">
        <v>3</v>
      </c>
      <c r="H4" s="6"/>
    </row>
    <row r="5" spans="1:8">
      <c r="A5" s="2"/>
      <c r="B5" s="2"/>
      <c r="C5" s="7"/>
      <c r="G5" s="6" t="s">
        <v>4</v>
      </c>
      <c r="H5" s="2"/>
    </row>
    <row r="6" spans="1:8">
      <c r="A6" s="2"/>
      <c r="B6" s="2"/>
      <c r="C6" s="7"/>
      <c r="G6" s="6" t="s">
        <v>5</v>
      </c>
      <c r="H6" s="2"/>
    </row>
    <row r="7" spans="1:8" ht="64.5" customHeight="1">
      <c r="A7" s="337" t="s">
        <v>432</v>
      </c>
      <c r="B7" s="337"/>
      <c r="C7" s="337"/>
      <c r="D7" s="337"/>
      <c r="E7" s="337"/>
      <c r="F7" s="337"/>
      <c r="G7" s="337"/>
      <c r="H7" s="337"/>
    </row>
    <row r="8" spans="1:8" ht="20.5">
      <c r="A8" s="8"/>
      <c r="B8" s="36"/>
      <c r="C8" s="10"/>
      <c r="D8" s="183"/>
      <c r="E8" s="81"/>
      <c r="F8" s="81"/>
      <c r="G8" s="10"/>
    </row>
    <row r="9" spans="1:8" ht="18.75" customHeight="1">
      <c r="A9" s="348" t="s">
        <v>6</v>
      </c>
      <c r="B9" s="350" t="s">
        <v>7</v>
      </c>
      <c r="C9" s="350" t="s">
        <v>8</v>
      </c>
      <c r="D9" s="380" t="s">
        <v>9</v>
      </c>
      <c r="E9" s="383" t="s">
        <v>10</v>
      </c>
      <c r="F9" s="384"/>
      <c r="G9" s="384"/>
      <c r="H9" s="38" t="s">
        <v>11</v>
      </c>
    </row>
    <row r="10" spans="1:8" s="4" customFormat="1" ht="92.25" customHeight="1">
      <c r="A10" s="349"/>
      <c r="B10" s="351"/>
      <c r="C10" s="351"/>
      <c r="D10" s="381"/>
      <c r="E10" s="178" t="s">
        <v>12</v>
      </c>
      <c r="F10" s="175" t="s">
        <v>13</v>
      </c>
      <c r="G10" s="11" t="s">
        <v>14</v>
      </c>
      <c r="H10" s="39"/>
    </row>
    <row r="11" spans="1:8" ht="54">
      <c r="A11" s="12">
        <v>1</v>
      </c>
      <c r="B11" s="13" t="s">
        <v>15</v>
      </c>
      <c r="C11" s="14" t="s">
        <v>16</v>
      </c>
      <c r="D11" s="185">
        <f>E11+F11+G11</f>
        <v>90</v>
      </c>
      <c r="E11" s="22">
        <v>30</v>
      </c>
      <c r="F11" s="22">
        <v>45</v>
      </c>
      <c r="G11" s="12">
        <v>15</v>
      </c>
      <c r="H11" s="12"/>
    </row>
    <row r="12" spans="1:8">
      <c r="A12" s="12">
        <v>2</v>
      </c>
      <c r="B12" s="13" t="s">
        <v>17</v>
      </c>
      <c r="C12" s="16" t="s">
        <v>18</v>
      </c>
      <c r="D12" s="185">
        <f t="shared" ref="D12:D75" si="0">E12+F12+G12</f>
        <v>60</v>
      </c>
      <c r="E12" s="22">
        <v>25</v>
      </c>
      <c r="F12" s="189">
        <v>25</v>
      </c>
      <c r="G12" s="12">
        <v>10</v>
      </c>
      <c r="H12" s="12"/>
    </row>
    <row r="13" spans="1:8">
      <c r="A13" s="12">
        <v>3</v>
      </c>
      <c r="B13" s="13" t="s">
        <v>19</v>
      </c>
      <c r="C13" s="16" t="s">
        <v>18</v>
      </c>
      <c r="D13" s="185">
        <f t="shared" si="0"/>
        <v>55</v>
      </c>
      <c r="E13" s="22">
        <v>25</v>
      </c>
      <c r="F13" s="190">
        <v>20</v>
      </c>
      <c r="G13" s="12">
        <v>10</v>
      </c>
      <c r="H13" s="12"/>
    </row>
    <row r="14" spans="1:8">
      <c r="A14" s="37">
        <v>4</v>
      </c>
      <c r="B14" s="18" t="s">
        <v>126</v>
      </c>
      <c r="C14" s="19" t="s">
        <v>18</v>
      </c>
      <c r="D14" s="185">
        <f t="shared" si="0"/>
        <v>12</v>
      </c>
      <c r="E14" s="22">
        <v>5</v>
      </c>
      <c r="F14" s="22">
        <v>5</v>
      </c>
      <c r="G14" s="12">
        <v>2</v>
      </c>
      <c r="H14" s="37"/>
    </row>
    <row r="15" spans="1:8" ht="36">
      <c r="A15" s="12">
        <v>5</v>
      </c>
      <c r="B15" s="13" t="s">
        <v>21</v>
      </c>
      <c r="C15" s="37" t="s">
        <v>18</v>
      </c>
      <c r="D15" s="185">
        <f t="shared" si="0"/>
        <v>0</v>
      </c>
      <c r="E15" s="22"/>
      <c r="F15" s="190"/>
      <c r="G15" s="12"/>
      <c r="H15" s="12"/>
    </row>
    <row r="16" spans="1:8" ht="36">
      <c r="A16" s="12">
        <v>6</v>
      </c>
      <c r="B16" s="20" t="s">
        <v>22</v>
      </c>
      <c r="C16" s="21" t="s">
        <v>18</v>
      </c>
      <c r="D16" s="185">
        <f t="shared" si="0"/>
        <v>40</v>
      </c>
      <c r="E16" s="22">
        <v>15</v>
      </c>
      <c r="F16" s="22">
        <v>15</v>
      </c>
      <c r="G16" s="22">
        <v>10</v>
      </c>
      <c r="H16" s="22"/>
    </row>
    <row r="17" spans="1:8">
      <c r="A17" s="12">
        <v>7</v>
      </c>
      <c r="B17" s="13" t="s">
        <v>23</v>
      </c>
      <c r="C17" s="37" t="s">
        <v>18</v>
      </c>
      <c r="D17" s="185">
        <f t="shared" si="0"/>
        <v>0</v>
      </c>
      <c r="E17" s="22"/>
      <c r="F17" s="22"/>
      <c r="G17" s="12"/>
      <c r="H17" s="12"/>
    </row>
    <row r="18" spans="1:8">
      <c r="A18" s="12">
        <v>8</v>
      </c>
      <c r="B18" s="13" t="s">
        <v>24</v>
      </c>
      <c r="C18" s="37" t="s">
        <v>18</v>
      </c>
      <c r="D18" s="185">
        <f t="shared" si="0"/>
        <v>0</v>
      </c>
      <c r="E18" s="22"/>
      <c r="F18" s="22"/>
      <c r="G18" s="12"/>
      <c r="H18" s="12"/>
    </row>
    <row r="19" spans="1:8" ht="36">
      <c r="A19" s="37">
        <v>9</v>
      </c>
      <c r="B19" s="13" t="s">
        <v>25</v>
      </c>
      <c r="C19" s="37" t="s">
        <v>18</v>
      </c>
      <c r="D19" s="185">
        <f t="shared" si="0"/>
        <v>0</v>
      </c>
      <c r="E19" s="22"/>
      <c r="F19" s="22"/>
      <c r="G19" s="12"/>
      <c r="H19" s="12"/>
    </row>
    <row r="20" spans="1:8" ht="36">
      <c r="A20" s="12">
        <v>10</v>
      </c>
      <c r="B20" s="13" t="s">
        <v>26</v>
      </c>
      <c r="C20" s="37" t="s">
        <v>18</v>
      </c>
      <c r="D20" s="185">
        <f t="shared" si="0"/>
        <v>0</v>
      </c>
      <c r="E20" s="22"/>
      <c r="F20" s="22"/>
      <c r="G20" s="12"/>
      <c r="H20" s="12"/>
    </row>
    <row r="21" spans="1:8">
      <c r="A21" s="12">
        <v>11</v>
      </c>
      <c r="B21" s="13" t="s">
        <v>27</v>
      </c>
      <c r="C21" s="37" t="s">
        <v>18</v>
      </c>
      <c r="D21" s="185">
        <f t="shared" si="0"/>
        <v>0</v>
      </c>
      <c r="E21" s="22"/>
      <c r="F21" s="22"/>
      <c r="G21" s="12"/>
      <c r="H21" s="12"/>
    </row>
    <row r="22" spans="1:8">
      <c r="A22" s="12">
        <v>12</v>
      </c>
      <c r="B22" s="13" t="s">
        <v>28</v>
      </c>
      <c r="C22" s="37" t="s">
        <v>18</v>
      </c>
      <c r="D22" s="185">
        <f t="shared" si="0"/>
        <v>0</v>
      </c>
      <c r="E22" s="22"/>
      <c r="F22" s="22"/>
      <c r="G22" s="12"/>
      <c r="H22" s="12"/>
    </row>
    <row r="23" spans="1:8">
      <c r="A23" s="12">
        <v>13</v>
      </c>
      <c r="B23" s="13" t="s">
        <v>29</v>
      </c>
      <c r="C23" s="37" t="s">
        <v>18</v>
      </c>
      <c r="D23" s="185">
        <f t="shared" si="0"/>
        <v>0</v>
      </c>
      <c r="E23" s="22"/>
      <c r="F23" s="22"/>
      <c r="G23" s="12"/>
      <c r="H23" s="12"/>
    </row>
    <row r="24" spans="1:8">
      <c r="A24" s="37">
        <v>14</v>
      </c>
      <c r="B24" s="13" t="s">
        <v>30</v>
      </c>
      <c r="C24" s="37" t="s">
        <v>18</v>
      </c>
      <c r="D24" s="185">
        <f t="shared" si="0"/>
        <v>0</v>
      </c>
      <c r="E24" s="22"/>
      <c r="F24" s="22"/>
      <c r="G24" s="12"/>
      <c r="H24" s="12"/>
    </row>
    <row r="25" spans="1:8">
      <c r="A25" s="12">
        <v>15</v>
      </c>
      <c r="B25" s="13" t="s">
        <v>31</v>
      </c>
      <c r="C25" s="37" t="s">
        <v>18</v>
      </c>
      <c r="D25" s="185">
        <f t="shared" si="0"/>
        <v>0</v>
      </c>
      <c r="E25" s="22"/>
      <c r="F25" s="22"/>
      <c r="G25" s="12"/>
      <c r="H25" s="12"/>
    </row>
    <row r="26" spans="1:8">
      <c r="A26" s="12">
        <v>16</v>
      </c>
      <c r="B26" s="13" t="s">
        <v>32</v>
      </c>
      <c r="C26" s="37" t="s">
        <v>18</v>
      </c>
      <c r="D26" s="185">
        <f t="shared" si="0"/>
        <v>0</v>
      </c>
      <c r="E26" s="22"/>
      <c r="F26" s="22"/>
      <c r="G26" s="12"/>
      <c r="H26" s="12"/>
    </row>
    <row r="27" spans="1:8">
      <c r="A27" s="12">
        <v>17</v>
      </c>
      <c r="B27" s="13" t="s">
        <v>33</v>
      </c>
      <c r="C27" s="37" t="s">
        <v>18</v>
      </c>
      <c r="D27" s="185">
        <f t="shared" si="0"/>
        <v>0</v>
      </c>
      <c r="E27" s="22"/>
      <c r="F27" s="22"/>
      <c r="G27" s="12"/>
      <c r="H27" s="12"/>
    </row>
    <row r="28" spans="1:8" ht="36">
      <c r="A28" s="12">
        <v>18</v>
      </c>
      <c r="B28" s="13" t="s">
        <v>34</v>
      </c>
      <c r="C28" s="12" t="s">
        <v>35</v>
      </c>
      <c r="D28" s="185">
        <f t="shared" si="0"/>
        <v>0</v>
      </c>
      <c r="E28" s="22"/>
      <c r="F28" s="22"/>
      <c r="G28" s="12"/>
      <c r="H28" s="12"/>
    </row>
    <row r="29" spans="1:8">
      <c r="A29" s="37">
        <v>19</v>
      </c>
      <c r="B29" s="13" t="s">
        <v>36</v>
      </c>
      <c r="C29" s="16" t="s">
        <v>35</v>
      </c>
      <c r="D29" s="185">
        <f t="shared" si="0"/>
        <v>0</v>
      </c>
      <c r="E29" s="22"/>
      <c r="F29" s="22"/>
      <c r="G29" s="12"/>
      <c r="H29" s="12"/>
    </row>
    <row r="30" spans="1:8">
      <c r="A30" s="12">
        <v>20</v>
      </c>
      <c r="B30" s="13" t="s">
        <v>37</v>
      </c>
      <c r="C30" s="16" t="s">
        <v>35</v>
      </c>
      <c r="D30" s="185">
        <f t="shared" si="0"/>
        <v>0</v>
      </c>
      <c r="E30" s="22"/>
      <c r="F30" s="22"/>
      <c r="G30" s="12"/>
      <c r="H30" s="12"/>
    </row>
    <row r="31" spans="1:8">
      <c r="A31" s="12">
        <v>21</v>
      </c>
      <c r="B31" s="23" t="s">
        <v>38</v>
      </c>
      <c r="C31" s="24" t="s">
        <v>18</v>
      </c>
      <c r="D31" s="185">
        <f t="shared" si="0"/>
        <v>0</v>
      </c>
      <c r="E31" s="24"/>
      <c r="F31" s="24"/>
      <c r="G31" s="24"/>
      <c r="H31" s="24"/>
    </row>
    <row r="32" spans="1:8" ht="36">
      <c r="A32" s="12">
        <v>22</v>
      </c>
      <c r="B32" s="23" t="s">
        <v>39</v>
      </c>
      <c r="C32" s="24" t="s">
        <v>35</v>
      </c>
      <c r="D32" s="185">
        <f t="shared" si="0"/>
        <v>0</v>
      </c>
      <c r="E32" s="24"/>
      <c r="F32" s="24"/>
      <c r="G32" s="24"/>
      <c r="H32" s="24"/>
    </row>
    <row r="33" spans="1:8" ht="36">
      <c r="A33" s="12">
        <v>23</v>
      </c>
      <c r="B33" s="23" t="s">
        <v>40</v>
      </c>
      <c r="C33" s="37" t="s">
        <v>18</v>
      </c>
      <c r="D33" s="185">
        <f t="shared" si="0"/>
        <v>0</v>
      </c>
      <c r="E33" s="24"/>
      <c r="F33" s="24"/>
      <c r="G33" s="24"/>
      <c r="H33" s="24"/>
    </row>
    <row r="34" spans="1:8" ht="36">
      <c r="A34" s="37">
        <v>24</v>
      </c>
      <c r="B34" s="23" t="s">
        <v>41</v>
      </c>
      <c r="C34" s="37" t="s">
        <v>18</v>
      </c>
      <c r="D34" s="185">
        <f t="shared" si="0"/>
        <v>0</v>
      </c>
      <c r="E34" s="24"/>
      <c r="F34" s="24"/>
      <c r="G34" s="24"/>
      <c r="H34" s="24"/>
    </row>
    <row r="35" spans="1:8">
      <c r="A35" s="12">
        <v>28</v>
      </c>
      <c r="B35" s="23" t="s">
        <v>42</v>
      </c>
      <c r="C35" s="24" t="s">
        <v>18</v>
      </c>
      <c r="D35" s="185">
        <f t="shared" si="0"/>
        <v>0</v>
      </c>
      <c r="E35" s="24"/>
      <c r="F35" s="24"/>
      <c r="G35" s="24"/>
      <c r="H35" s="24"/>
    </row>
    <row r="36" spans="1:8" ht="36">
      <c r="A36" s="37">
        <v>29</v>
      </c>
      <c r="B36" s="23" t="s">
        <v>43</v>
      </c>
      <c r="C36" s="24" t="s">
        <v>44</v>
      </c>
      <c r="D36" s="185">
        <f t="shared" si="0"/>
        <v>0</v>
      </c>
      <c r="E36" s="24"/>
      <c r="F36" s="25"/>
      <c r="G36" s="24"/>
      <c r="H36" s="24"/>
    </row>
    <row r="37" spans="1:8">
      <c r="A37" s="12">
        <v>30</v>
      </c>
      <c r="B37" s="23" t="s">
        <v>45</v>
      </c>
      <c r="C37" s="24" t="s">
        <v>18</v>
      </c>
      <c r="D37" s="185">
        <f t="shared" si="0"/>
        <v>0</v>
      </c>
      <c r="E37" s="24"/>
      <c r="F37" s="24"/>
      <c r="G37" s="24"/>
      <c r="H37" s="24"/>
    </row>
    <row r="38" spans="1:8">
      <c r="A38" s="12">
        <v>31</v>
      </c>
      <c r="B38" s="23" t="s">
        <v>46</v>
      </c>
      <c r="C38" s="24" t="s">
        <v>18</v>
      </c>
      <c r="D38" s="185">
        <f t="shared" si="0"/>
        <v>0</v>
      </c>
      <c r="E38" s="24"/>
      <c r="F38" s="24"/>
      <c r="G38" s="24"/>
      <c r="H38" s="24"/>
    </row>
    <row r="39" spans="1:8">
      <c r="A39" s="12">
        <v>32</v>
      </c>
      <c r="B39" s="23" t="s">
        <v>47</v>
      </c>
      <c r="C39" s="24" t="s">
        <v>18</v>
      </c>
      <c r="D39" s="185">
        <f t="shared" si="0"/>
        <v>0</v>
      </c>
      <c r="E39" s="24"/>
      <c r="F39" s="24"/>
      <c r="G39" s="24"/>
      <c r="H39" s="24"/>
    </row>
    <row r="40" spans="1:8" ht="36">
      <c r="A40" s="12">
        <v>33</v>
      </c>
      <c r="B40" s="23" t="s">
        <v>48</v>
      </c>
      <c r="C40" s="24" t="s">
        <v>18</v>
      </c>
      <c r="D40" s="185">
        <f t="shared" si="0"/>
        <v>0</v>
      </c>
      <c r="E40" s="24"/>
      <c r="F40" s="24"/>
      <c r="G40" s="24"/>
      <c r="H40" s="24"/>
    </row>
    <row r="41" spans="1:8">
      <c r="A41" s="37">
        <v>34</v>
      </c>
      <c r="B41" s="20" t="s">
        <v>49</v>
      </c>
      <c r="C41" s="22" t="s">
        <v>18</v>
      </c>
      <c r="D41" s="185">
        <f t="shared" si="0"/>
        <v>0</v>
      </c>
      <c r="E41" s="22"/>
      <c r="F41" s="22"/>
      <c r="G41" s="22"/>
      <c r="H41" s="22"/>
    </row>
    <row r="42" spans="1:8">
      <c r="A42" s="12">
        <v>35</v>
      </c>
      <c r="B42" s="20" t="s">
        <v>50</v>
      </c>
      <c r="C42" s="22" t="s">
        <v>18</v>
      </c>
      <c r="D42" s="185">
        <f t="shared" si="0"/>
        <v>0</v>
      </c>
      <c r="E42" s="22"/>
      <c r="F42" s="22"/>
      <c r="G42" s="22"/>
      <c r="H42" s="22"/>
    </row>
    <row r="43" spans="1:8">
      <c r="A43" s="12">
        <v>36</v>
      </c>
      <c r="B43" s="20" t="s">
        <v>51</v>
      </c>
      <c r="C43" s="21" t="s">
        <v>52</v>
      </c>
      <c r="D43" s="185">
        <f t="shared" si="0"/>
        <v>0</v>
      </c>
      <c r="E43" s="22"/>
      <c r="F43" s="22"/>
      <c r="G43" s="22"/>
      <c r="H43" s="22"/>
    </row>
    <row r="44" spans="1:8">
      <c r="A44" s="12">
        <v>37</v>
      </c>
      <c r="B44" s="13" t="s">
        <v>53</v>
      </c>
      <c r="C44" s="16" t="s">
        <v>35</v>
      </c>
      <c r="D44" s="185">
        <f t="shared" si="0"/>
        <v>0</v>
      </c>
      <c r="E44" s="22"/>
      <c r="F44" s="190"/>
      <c r="G44" s="12"/>
      <c r="H44" s="12"/>
    </row>
    <row r="45" spans="1:8" ht="36.75" customHeight="1">
      <c r="A45" s="12">
        <v>38</v>
      </c>
      <c r="B45" s="13" t="s">
        <v>54</v>
      </c>
      <c r="C45" s="16" t="s">
        <v>18</v>
      </c>
      <c r="D45" s="185">
        <f t="shared" si="0"/>
        <v>29</v>
      </c>
      <c r="E45" s="24">
        <v>15</v>
      </c>
      <c r="F45" s="190">
        <v>10</v>
      </c>
      <c r="G45" s="12">
        <v>4</v>
      </c>
      <c r="H45" s="12"/>
    </row>
    <row r="46" spans="1:8">
      <c r="A46" s="12">
        <v>39</v>
      </c>
      <c r="B46" s="13" t="s">
        <v>55</v>
      </c>
      <c r="C46" s="16" t="s">
        <v>18</v>
      </c>
      <c r="D46" s="185">
        <v>10</v>
      </c>
      <c r="E46" s="24"/>
      <c r="F46" s="190"/>
      <c r="G46" s="12"/>
      <c r="H46" s="12"/>
    </row>
    <row r="47" spans="1:8">
      <c r="A47" s="12">
        <v>40</v>
      </c>
      <c r="B47" s="13" t="s">
        <v>56</v>
      </c>
      <c r="C47" s="16" t="s">
        <v>18</v>
      </c>
      <c r="D47" s="185">
        <f t="shared" si="0"/>
        <v>16</v>
      </c>
      <c r="E47" s="24">
        <v>4</v>
      </c>
      <c r="F47" s="190">
        <v>10</v>
      </c>
      <c r="G47" s="12">
        <v>2</v>
      </c>
      <c r="H47" s="12"/>
    </row>
    <row r="48" spans="1:8">
      <c r="A48" s="12">
        <v>41</v>
      </c>
      <c r="B48" s="13" t="s">
        <v>57</v>
      </c>
      <c r="C48" s="16" t="s">
        <v>16</v>
      </c>
      <c r="D48" s="185">
        <f t="shared" si="0"/>
        <v>36</v>
      </c>
      <c r="E48" s="24">
        <v>20</v>
      </c>
      <c r="F48" s="190">
        <v>6</v>
      </c>
      <c r="G48" s="12">
        <v>10</v>
      </c>
      <c r="H48" s="12"/>
    </row>
    <row r="49" spans="1:8">
      <c r="A49" s="12">
        <v>42</v>
      </c>
      <c r="B49" s="13" t="s">
        <v>58</v>
      </c>
      <c r="C49" s="16" t="s">
        <v>18</v>
      </c>
      <c r="D49" s="185">
        <f t="shared" si="0"/>
        <v>19</v>
      </c>
      <c r="E49" s="24">
        <v>10</v>
      </c>
      <c r="F49" s="190">
        <v>5</v>
      </c>
      <c r="G49" s="12">
        <v>4</v>
      </c>
      <c r="H49" s="12"/>
    </row>
    <row r="50" spans="1:8">
      <c r="A50" s="12">
        <v>43</v>
      </c>
      <c r="B50" s="13" t="s">
        <v>59</v>
      </c>
      <c r="C50" s="16" t="s">
        <v>18</v>
      </c>
      <c r="D50" s="185">
        <f t="shared" si="0"/>
        <v>14</v>
      </c>
      <c r="E50" s="24">
        <v>10</v>
      </c>
      <c r="F50" s="190"/>
      <c r="G50" s="12">
        <v>4</v>
      </c>
      <c r="H50" s="12"/>
    </row>
    <row r="51" spans="1:8">
      <c r="A51" s="37">
        <v>44</v>
      </c>
      <c r="B51" s="13" t="s">
        <v>60</v>
      </c>
      <c r="C51" s="16" t="s">
        <v>16</v>
      </c>
      <c r="D51" s="185">
        <f t="shared" si="0"/>
        <v>50</v>
      </c>
      <c r="E51" s="24">
        <v>10</v>
      </c>
      <c r="F51" s="190">
        <v>10</v>
      </c>
      <c r="G51" s="12">
        <v>30</v>
      </c>
      <c r="H51" s="12"/>
    </row>
    <row r="52" spans="1:8" ht="36">
      <c r="A52" s="12">
        <v>45</v>
      </c>
      <c r="B52" s="13" t="s">
        <v>61</v>
      </c>
      <c r="C52" s="12" t="s">
        <v>18</v>
      </c>
      <c r="D52" s="185">
        <f t="shared" si="0"/>
        <v>60</v>
      </c>
      <c r="E52" s="24">
        <v>20</v>
      </c>
      <c r="F52" s="190">
        <v>20</v>
      </c>
      <c r="G52" s="12">
        <v>20</v>
      </c>
      <c r="H52" s="12"/>
    </row>
    <row r="53" spans="1:8">
      <c r="A53" s="12">
        <v>46</v>
      </c>
      <c r="B53" s="13" t="s">
        <v>62</v>
      </c>
      <c r="C53" s="16" t="s">
        <v>16</v>
      </c>
      <c r="D53" s="185">
        <f t="shared" si="0"/>
        <v>22</v>
      </c>
      <c r="E53" s="24">
        <v>10</v>
      </c>
      <c r="F53" s="190">
        <v>10</v>
      </c>
      <c r="G53" s="12">
        <v>2</v>
      </c>
      <c r="H53" s="12"/>
    </row>
    <row r="54" spans="1:8">
      <c r="A54" s="12">
        <v>47</v>
      </c>
      <c r="B54" s="13" t="s">
        <v>63</v>
      </c>
      <c r="C54" s="16" t="s">
        <v>18</v>
      </c>
      <c r="D54" s="185">
        <f t="shared" si="0"/>
        <v>16</v>
      </c>
      <c r="E54" s="24">
        <v>10</v>
      </c>
      <c r="F54" s="190">
        <v>2</v>
      </c>
      <c r="G54" s="12">
        <v>4</v>
      </c>
      <c r="H54" s="12"/>
    </row>
    <row r="55" spans="1:8">
      <c r="A55" s="12">
        <v>48</v>
      </c>
      <c r="B55" s="13" t="s">
        <v>64</v>
      </c>
      <c r="C55" s="16" t="s">
        <v>18</v>
      </c>
      <c r="D55" s="185">
        <f t="shared" si="0"/>
        <v>10</v>
      </c>
      <c r="E55" s="24">
        <v>5</v>
      </c>
      <c r="F55" s="190">
        <v>3</v>
      </c>
      <c r="G55" s="12">
        <v>2</v>
      </c>
      <c r="H55" s="12"/>
    </row>
    <row r="56" spans="1:8">
      <c r="A56" s="37">
        <v>49</v>
      </c>
      <c r="B56" s="26" t="s">
        <v>65</v>
      </c>
      <c r="C56" s="16" t="s">
        <v>18</v>
      </c>
      <c r="D56" s="185">
        <f t="shared" si="0"/>
        <v>0</v>
      </c>
      <c r="E56" s="24"/>
      <c r="F56" s="190"/>
      <c r="G56" s="12"/>
      <c r="H56" s="12"/>
    </row>
    <row r="57" spans="1:8">
      <c r="A57" s="12">
        <v>50</v>
      </c>
      <c r="B57" s="13" t="s">
        <v>66</v>
      </c>
      <c r="C57" s="16" t="s">
        <v>18</v>
      </c>
      <c r="D57" s="185">
        <f t="shared" si="0"/>
        <v>22</v>
      </c>
      <c r="E57" s="24">
        <v>10</v>
      </c>
      <c r="F57" s="190">
        <v>10</v>
      </c>
      <c r="G57" s="12">
        <v>2</v>
      </c>
      <c r="H57" s="12"/>
    </row>
    <row r="58" spans="1:8">
      <c r="A58" s="12">
        <v>51</v>
      </c>
      <c r="B58" s="13" t="s">
        <v>67</v>
      </c>
      <c r="C58" s="16" t="s">
        <v>16</v>
      </c>
      <c r="D58" s="185">
        <f t="shared" si="0"/>
        <v>24</v>
      </c>
      <c r="E58" s="24">
        <v>10</v>
      </c>
      <c r="F58" s="190">
        <v>8</v>
      </c>
      <c r="G58" s="12">
        <v>6</v>
      </c>
      <c r="H58" s="12"/>
    </row>
    <row r="59" spans="1:8" ht="17.5" customHeight="1">
      <c r="A59" s="12">
        <v>52</v>
      </c>
      <c r="B59" s="13" t="s">
        <v>68</v>
      </c>
      <c r="C59" s="16" t="s">
        <v>18</v>
      </c>
      <c r="D59" s="185">
        <f t="shared" si="0"/>
        <v>80</v>
      </c>
      <c r="E59" s="24">
        <v>30</v>
      </c>
      <c r="F59" s="190">
        <v>30</v>
      </c>
      <c r="G59" s="12">
        <v>20</v>
      </c>
      <c r="H59" s="12"/>
    </row>
    <row r="60" spans="1:8">
      <c r="A60" s="12">
        <v>53</v>
      </c>
      <c r="B60" s="13" t="s">
        <v>69</v>
      </c>
      <c r="C60" s="16" t="s">
        <v>18</v>
      </c>
      <c r="D60" s="185">
        <f t="shared" si="0"/>
        <v>0</v>
      </c>
      <c r="E60" s="24"/>
      <c r="F60" s="190"/>
      <c r="G60" s="12"/>
      <c r="H60" s="12"/>
    </row>
    <row r="61" spans="1:8">
      <c r="A61" s="37">
        <v>54</v>
      </c>
      <c r="B61" s="13" t="s">
        <v>70</v>
      </c>
      <c r="C61" s="16" t="s">
        <v>18</v>
      </c>
      <c r="D61" s="185">
        <f t="shared" si="0"/>
        <v>450</v>
      </c>
      <c r="E61" s="24">
        <v>200</v>
      </c>
      <c r="F61" s="190">
        <v>200</v>
      </c>
      <c r="G61" s="12">
        <v>50</v>
      </c>
      <c r="H61" s="12"/>
    </row>
    <row r="62" spans="1:8">
      <c r="A62" s="12">
        <v>55</v>
      </c>
      <c r="B62" s="13" t="s">
        <v>71</v>
      </c>
      <c r="C62" s="16" t="s">
        <v>18</v>
      </c>
      <c r="D62" s="185">
        <f t="shared" si="0"/>
        <v>72</v>
      </c>
      <c r="E62" s="24">
        <v>50</v>
      </c>
      <c r="F62" s="190">
        <v>20</v>
      </c>
      <c r="G62" s="12">
        <v>2</v>
      </c>
      <c r="H62" s="12"/>
    </row>
    <row r="63" spans="1:8" ht="36">
      <c r="A63" s="12">
        <v>56</v>
      </c>
      <c r="B63" s="13" t="s">
        <v>72</v>
      </c>
      <c r="C63" s="12" t="s">
        <v>16</v>
      </c>
      <c r="D63" s="185">
        <f t="shared" si="0"/>
        <v>0</v>
      </c>
      <c r="E63" s="24"/>
      <c r="F63" s="190"/>
      <c r="G63" s="12"/>
      <c r="H63" s="12"/>
    </row>
    <row r="64" spans="1:8" ht="36">
      <c r="A64" s="12">
        <v>57</v>
      </c>
      <c r="B64" s="13" t="s">
        <v>73</v>
      </c>
      <c r="C64" s="12" t="s">
        <v>18</v>
      </c>
      <c r="D64" s="185">
        <f t="shared" si="0"/>
        <v>180</v>
      </c>
      <c r="E64" s="24">
        <v>20</v>
      </c>
      <c r="F64" s="22">
        <v>60</v>
      </c>
      <c r="G64" s="12">
        <v>100</v>
      </c>
      <c r="H64" s="12"/>
    </row>
    <row r="65" spans="1:8">
      <c r="A65" s="12">
        <v>58</v>
      </c>
      <c r="B65" s="13" t="s">
        <v>74</v>
      </c>
      <c r="C65" s="12" t="s">
        <v>18</v>
      </c>
      <c r="D65" s="185">
        <f t="shared" si="0"/>
        <v>0</v>
      </c>
      <c r="E65" s="24"/>
      <c r="F65" s="190"/>
      <c r="G65" s="12"/>
      <c r="H65" s="12"/>
    </row>
    <row r="66" spans="1:8">
      <c r="A66" s="37">
        <v>59</v>
      </c>
      <c r="B66" s="13" t="s">
        <v>75</v>
      </c>
      <c r="C66" s="14" t="s">
        <v>18</v>
      </c>
      <c r="D66" s="185">
        <f t="shared" si="0"/>
        <v>80</v>
      </c>
      <c r="E66" s="24">
        <v>30</v>
      </c>
      <c r="F66" s="190">
        <v>30</v>
      </c>
      <c r="G66" s="12">
        <v>20</v>
      </c>
      <c r="H66" s="12"/>
    </row>
    <row r="67" spans="1:8">
      <c r="A67" s="12">
        <v>60</v>
      </c>
      <c r="B67" s="13" t="s">
        <v>76</v>
      </c>
      <c r="C67" s="14" t="s">
        <v>18</v>
      </c>
      <c r="D67" s="185">
        <f t="shared" si="0"/>
        <v>40</v>
      </c>
      <c r="E67" s="24">
        <v>20</v>
      </c>
      <c r="F67" s="190">
        <v>10</v>
      </c>
      <c r="G67" s="12">
        <v>10</v>
      </c>
      <c r="H67" s="12"/>
    </row>
    <row r="68" spans="1:8">
      <c r="A68" s="12">
        <v>61</v>
      </c>
      <c r="B68" s="13" t="s">
        <v>77</v>
      </c>
      <c r="C68" s="12" t="s">
        <v>18</v>
      </c>
      <c r="D68" s="185">
        <f t="shared" si="0"/>
        <v>27</v>
      </c>
      <c r="E68" s="24">
        <v>20</v>
      </c>
      <c r="F68" s="190">
        <v>5</v>
      </c>
      <c r="G68" s="12">
        <v>2</v>
      </c>
      <c r="H68" s="12"/>
    </row>
    <row r="69" spans="1:8">
      <c r="A69" s="12">
        <v>62</v>
      </c>
      <c r="B69" s="13" t="s">
        <v>78</v>
      </c>
      <c r="C69" s="16" t="s">
        <v>18</v>
      </c>
      <c r="D69" s="185">
        <f t="shared" si="0"/>
        <v>0</v>
      </c>
      <c r="E69" s="22"/>
      <c r="F69" s="22"/>
      <c r="G69" s="12"/>
      <c r="H69" s="12"/>
    </row>
    <row r="70" spans="1:8">
      <c r="A70" s="12">
        <v>63</v>
      </c>
      <c r="B70" s="13" t="s">
        <v>79</v>
      </c>
      <c r="C70" s="12" t="s">
        <v>18</v>
      </c>
      <c r="D70" s="185">
        <f t="shared" si="0"/>
        <v>90</v>
      </c>
      <c r="E70" s="24">
        <v>40</v>
      </c>
      <c r="F70" s="190">
        <v>40</v>
      </c>
      <c r="G70" s="12">
        <v>10</v>
      </c>
      <c r="H70" s="12"/>
    </row>
    <row r="71" spans="1:8">
      <c r="A71" s="37">
        <v>64</v>
      </c>
      <c r="B71" s="13" t="s">
        <v>80</v>
      </c>
      <c r="C71" s="14" t="s">
        <v>18</v>
      </c>
      <c r="D71" s="185">
        <f t="shared" si="0"/>
        <v>0</v>
      </c>
      <c r="E71" s="24"/>
      <c r="F71" s="22"/>
      <c r="G71" s="12"/>
      <c r="H71" s="12"/>
    </row>
    <row r="72" spans="1:8">
      <c r="A72" s="12">
        <v>65</v>
      </c>
      <c r="B72" s="13" t="s">
        <v>81</v>
      </c>
      <c r="C72" s="16" t="s">
        <v>18</v>
      </c>
      <c r="D72" s="185">
        <f t="shared" si="0"/>
        <v>0</v>
      </c>
      <c r="E72" s="24"/>
      <c r="F72" s="190"/>
      <c r="G72" s="12"/>
      <c r="H72" s="12"/>
    </row>
    <row r="73" spans="1:8">
      <c r="A73" s="12">
        <v>66</v>
      </c>
      <c r="B73" s="13" t="s">
        <v>82</v>
      </c>
      <c r="C73" s="16" t="s">
        <v>18</v>
      </c>
      <c r="D73" s="185">
        <f t="shared" si="0"/>
        <v>0</v>
      </c>
      <c r="E73" s="24"/>
      <c r="F73" s="190"/>
      <c r="G73" s="12"/>
      <c r="H73" s="12"/>
    </row>
    <row r="74" spans="1:8">
      <c r="A74" s="12">
        <v>67</v>
      </c>
      <c r="B74" s="13" t="s">
        <v>83</v>
      </c>
      <c r="C74" s="16" t="s">
        <v>18</v>
      </c>
      <c r="D74" s="185">
        <f t="shared" si="0"/>
        <v>0</v>
      </c>
      <c r="E74" s="24"/>
      <c r="F74" s="190"/>
      <c r="G74" s="12"/>
      <c r="H74" s="12"/>
    </row>
    <row r="75" spans="1:8">
      <c r="A75" s="12">
        <v>68</v>
      </c>
      <c r="B75" s="13" t="s">
        <v>84</v>
      </c>
      <c r="C75" s="16" t="s">
        <v>18</v>
      </c>
      <c r="D75" s="185">
        <f t="shared" si="0"/>
        <v>30</v>
      </c>
      <c r="E75" s="24">
        <v>14</v>
      </c>
      <c r="F75" s="190">
        <v>14</v>
      </c>
      <c r="G75" s="12">
        <v>2</v>
      </c>
      <c r="H75" s="27"/>
    </row>
    <row r="76" spans="1:8">
      <c r="A76" s="37">
        <v>69</v>
      </c>
      <c r="B76" s="13" t="s">
        <v>85</v>
      </c>
      <c r="C76" s="12" t="s">
        <v>18</v>
      </c>
      <c r="D76" s="185">
        <f t="shared" ref="D76:D107" si="1">E76+F76+G76</f>
        <v>0</v>
      </c>
      <c r="E76" s="24"/>
      <c r="F76" s="190"/>
      <c r="G76" s="12"/>
      <c r="H76" s="12"/>
    </row>
    <row r="77" spans="1:8">
      <c r="A77" s="12">
        <v>70</v>
      </c>
      <c r="B77" s="13" t="s">
        <v>86</v>
      </c>
      <c r="C77" s="14" t="s">
        <v>18</v>
      </c>
      <c r="D77" s="185">
        <f t="shared" si="1"/>
        <v>0</v>
      </c>
      <c r="E77" s="24"/>
      <c r="F77" s="190"/>
      <c r="G77" s="12"/>
      <c r="H77" s="12"/>
    </row>
    <row r="78" spans="1:8">
      <c r="A78" s="12">
        <v>71</v>
      </c>
      <c r="B78" s="13" t="s">
        <v>87</v>
      </c>
      <c r="C78" s="12" t="s">
        <v>18</v>
      </c>
      <c r="D78" s="185">
        <f t="shared" si="1"/>
        <v>0</v>
      </c>
      <c r="E78" s="24"/>
      <c r="F78" s="22"/>
      <c r="G78" s="12"/>
      <c r="H78" s="12"/>
    </row>
    <row r="79" spans="1:8">
      <c r="A79" s="12">
        <v>72</v>
      </c>
      <c r="B79" s="13" t="s">
        <v>88</v>
      </c>
      <c r="C79" s="12" t="s">
        <v>18</v>
      </c>
      <c r="D79" s="185">
        <f t="shared" si="1"/>
        <v>0</v>
      </c>
      <c r="E79" s="24"/>
      <c r="F79" s="190"/>
      <c r="G79" s="12"/>
      <c r="H79" s="12"/>
    </row>
    <row r="80" spans="1:8">
      <c r="A80" s="12">
        <v>73</v>
      </c>
      <c r="B80" s="13" t="s">
        <v>89</v>
      </c>
      <c r="C80" s="12" t="s">
        <v>18</v>
      </c>
      <c r="D80" s="185">
        <f t="shared" si="1"/>
        <v>0</v>
      </c>
      <c r="E80" s="24"/>
      <c r="F80" s="190"/>
      <c r="G80" s="12"/>
      <c r="H80" s="12"/>
    </row>
    <row r="81" spans="1:8">
      <c r="A81" s="37">
        <v>74</v>
      </c>
      <c r="B81" s="13" t="s">
        <v>90</v>
      </c>
      <c r="C81" s="12" t="s">
        <v>18</v>
      </c>
      <c r="D81" s="185">
        <f t="shared" si="1"/>
        <v>0</v>
      </c>
      <c r="E81" s="24"/>
      <c r="F81" s="190"/>
      <c r="G81" s="12"/>
      <c r="H81" s="12"/>
    </row>
    <row r="82" spans="1:8">
      <c r="A82" s="12">
        <v>75</v>
      </c>
      <c r="B82" s="13" t="s">
        <v>91</v>
      </c>
      <c r="C82" s="12" t="s">
        <v>18</v>
      </c>
      <c r="D82" s="185">
        <f t="shared" si="1"/>
        <v>0</v>
      </c>
      <c r="E82" s="24"/>
      <c r="F82" s="190"/>
      <c r="G82" s="12"/>
      <c r="H82" s="12"/>
    </row>
    <row r="83" spans="1:8">
      <c r="A83" s="12">
        <v>76</v>
      </c>
      <c r="B83" s="13" t="s">
        <v>92</v>
      </c>
      <c r="C83" s="14" t="s">
        <v>18</v>
      </c>
      <c r="D83" s="185">
        <f t="shared" si="1"/>
        <v>0</v>
      </c>
      <c r="E83" s="24"/>
      <c r="F83" s="190"/>
      <c r="G83" s="12"/>
      <c r="H83" s="12"/>
    </row>
    <row r="84" spans="1:8">
      <c r="A84" s="12">
        <v>77</v>
      </c>
      <c r="B84" s="13" t="s">
        <v>93</v>
      </c>
      <c r="C84" s="14" t="s">
        <v>18</v>
      </c>
      <c r="D84" s="185">
        <f t="shared" si="1"/>
        <v>0</v>
      </c>
      <c r="E84" s="24"/>
      <c r="F84" s="190"/>
      <c r="G84" s="12"/>
      <c r="H84" s="12"/>
    </row>
    <row r="85" spans="1:8">
      <c r="A85" s="12">
        <v>78</v>
      </c>
      <c r="B85" s="13" t="s">
        <v>94</v>
      </c>
      <c r="C85" s="14" t="s">
        <v>18</v>
      </c>
      <c r="D85" s="185">
        <f t="shared" si="1"/>
        <v>0</v>
      </c>
      <c r="E85" s="24"/>
      <c r="F85" s="190"/>
      <c r="G85" s="12"/>
      <c r="H85" s="12"/>
    </row>
    <row r="86" spans="1:8">
      <c r="A86" s="37">
        <v>79</v>
      </c>
      <c r="B86" s="13" t="s">
        <v>95</v>
      </c>
      <c r="C86" s="14" t="s">
        <v>18</v>
      </c>
      <c r="D86" s="185">
        <f t="shared" si="1"/>
        <v>0</v>
      </c>
      <c r="E86" s="24"/>
      <c r="F86" s="190"/>
      <c r="G86" s="12"/>
      <c r="H86" s="12"/>
    </row>
    <row r="87" spans="1:8">
      <c r="A87" s="12">
        <v>80</v>
      </c>
      <c r="B87" s="13" t="s">
        <v>96</v>
      </c>
      <c r="C87" s="14" t="s">
        <v>18</v>
      </c>
      <c r="D87" s="185">
        <f t="shared" si="1"/>
        <v>0</v>
      </c>
      <c r="E87" s="24"/>
      <c r="F87" s="190"/>
      <c r="G87" s="12"/>
      <c r="H87" s="12"/>
    </row>
    <row r="88" spans="1:8">
      <c r="A88" s="12">
        <v>81</v>
      </c>
      <c r="B88" s="13" t="s">
        <v>97</v>
      </c>
      <c r="C88" s="14" t="s">
        <v>18</v>
      </c>
      <c r="D88" s="185">
        <f t="shared" si="1"/>
        <v>0</v>
      </c>
      <c r="E88" s="24"/>
      <c r="F88" s="190"/>
      <c r="G88" s="12"/>
      <c r="H88" s="12"/>
    </row>
    <row r="89" spans="1:8" ht="36">
      <c r="A89" s="12">
        <v>82</v>
      </c>
      <c r="B89" s="13" t="s">
        <v>98</v>
      </c>
      <c r="C89" s="12" t="s">
        <v>18</v>
      </c>
      <c r="D89" s="185">
        <f t="shared" si="1"/>
        <v>20</v>
      </c>
      <c r="E89" s="24">
        <v>10</v>
      </c>
      <c r="F89" s="190"/>
      <c r="G89" s="12">
        <v>10</v>
      </c>
      <c r="H89" s="12"/>
    </row>
    <row r="90" spans="1:8" ht="54">
      <c r="A90" s="12">
        <v>83</v>
      </c>
      <c r="B90" s="13" t="s">
        <v>99</v>
      </c>
      <c r="C90" s="12" t="s">
        <v>18</v>
      </c>
      <c r="D90" s="185">
        <f t="shared" si="1"/>
        <v>70</v>
      </c>
      <c r="E90" s="24">
        <v>30</v>
      </c>
      <c r="F90" s="84">
        <v>30</v>
      </c>
      <c r="G90" s="12">
        <v>10</v>
      </c>
      <c r="H90" s="12" t="s">
        <v>296</v>
      </c>
    </row>
    <row r="91" spans="1:8" ht="36">
      <c r="A91" s="37">
        <v>84</v>
      </c>
      <c r="B91" s="13" t="s">
        <v>100</v>
      </c>
      <c r="C91" s="12" t="s">
        <v>18</v>
      </c>
      <c r="D91" s="185">
        <f t="shared" si="1"/>
        <v>100000</v>
      </c>
      <c r="E91" s="24"/>
      <c r="F91" s="190">
        <v>100000</v>
      </c>
      <c r="G91" s="12"/>
      <c r="H91" s="12"/>
    </row>
    <row r="92" spans="1:8" ht="54">
      <c r="A92" s="12">
        <v>85</v>
      </c>
      <c r="B92" s="20" t="s">
        <v>101</v>
      </c>
      <c r="C92" s="12" t="s">
        <v>18</v>
      </c>
      <c r="D92" s="185">
        <f t="shared" si="1"/>
        <v>400</v>
      </c>
      <c r="E92" s="24"/>
      <c r="F92" s="190">
        <v>400</v>
      </c>
      <c r="G92" s="12"/>
      <c r="H92" s="12"/>
    </row>
    <row r="93" spans="1:8">
      <c r="A93" s="12">
        <v>86</v>
      </c>
      <c r="B93" s="13" t="s">
        <v>102</v>
      </c>
      <c r="C93" s="12" t="s">
        <v>18</v>
      </c>
      <c r="D93" s="185">
        <f t="shared" si="1"/>
        <v>500</v>
      </c>
      <c r="E93" s="24"/>
      <c r="F93" s="22"/>
      <c r="G93" s="12">
        <v>500</v>
      </c>
      <c r="H93" s="12"/>
    </row>
    <row r="94" spans="1:8">
      <c r="A94" s="12">
        <v>87</v>
      </c>
      <c r="B94" s="13" t="s">
        <v>103</v>
      </c>
      <c r="C94" s="12" t="s">
        <v>18</v>
      </c>
      <c r="D94" s="185">
        <f t="shared" si="1"/>
        <v>0</v>
      </c>
      <c r="E94" s="24"/>
      <c r="F94" s="22"/>
      <c r="G94" s="12"/>
      <c r="H94" s="12"/>
    </row>
    <row r="95" spans="1:8">
      <c r="A95" s="12">
        <v>88</v>
      </c>
      <c r="B95" s="13" t="s">
        <v>104</v>
      </c>
      <c r="C95" s="12" t="s">
        <v>18</v>
      </c>
      <c r="D95" s="185">
        <f t="shared" si="1"/>
        <v>1000</v>
      </c>
      <c r="E95" s="24"/>
      <c r="F95" s="190">
        <v>1000</v>
      </c>
      <c r="G95" s="12"/>
      <c r="H95" s="12"/>
    </row>
    <row r="96" spans="1:8" ht="36">
      <c r="A96" s="37">
        <v>89</v>
      </c>
      <c r="B96" s="13" t="s">
        <v>105</v>
      </c>
      <c r="C96" s="12" t="s">
        <v>106</v>
      </c>
      <c r="D96" s="185">
        <f t="shared" si="1"/>
        <v>0</v>
      </c>
      <c r="E96" s="22"/>
      <c r="F96" s="22"/>
      <c r="G96" s="12"/>
      <c r="H96" s="12"/>
    </row>
    <row r="97" spans="1:8">
      <c r="A97" s="12">
        <v>90</v>
      </c>
      <c r="B97" s="28" t="s">
        <v>107</v>
      </c>
      <c r="C97" s="22" t="s">
        <v>18</v>
      </c>
      <c r="D97" s="185">
        <f t="shared" si="1"/>
        <v>0</v>
      </c>
      <c r="E97" s="22"/>
      <c r="F97" s="22"/>
      <c r="G97" s="22"/>
      <c r="H97" s="22"/>
    </row>
    <row r="98" spans="1:8">
      <c r="A98" s="12">
        <v>91</v>
      </c>
      <c r="B98" s="28" t="s">
        <v>108</v>
      </c>
      <c r="C98" s="22" t="s">
        <v>18</v>
      </c>
      <c r="D98" s="185">
        <f t="shared" si="1"/>
        <v>0</v>
      </c>
      <c r="E98" s="22"/>
      <c r="F98" s="22"/>
      <c r="G98" s="22"/>
      <c r="H98" s="22"/>
    </row>
    <row r="99" spans="1:8">
      <c r="A99" s="12">
        <v>92</v>
      </c>
      <c r="B99" s="28" t="s">
        <v>109</v>
      </c>
      <c r="C99" s="22" t="s">
        <v>18</v>
      </c>
      <c r="D99" s="185">
        <f t="shared" si="1"/>
        <v>0</v>
      </c>
      <c r="E99" s="22"/>
      <c r="F99" s="22"/>
      <c r="G99" s="22"/>
      <c r="H99" s="22"/>
    </row>
    <row r="100" spans="1:8">
      <c r="A100" s="12">
        <v>93</v>
      </c>
      <c r="B100" s="28" t="s">
        <v>110</v>
      </c>
      <c r="C100" s="22" t="s">
        <v>18</v>
      </c>
      <c r="D100" s="185">
        <f t="shared" si="1"/>
        <v>0</v>
      </c>
      <c r="E100" s="22"/>
      <c r="F100" s="22"/>
      <c r="G100" s="22"/>
      <c r="H100" s="22"/>
    </row>
    <row r="101" spans="1:8">
      <c r="A101" s="37">
        <v>94</v>
      </c>
      <c r="B101" s="28" t="s">
        <v>111</v>
      </c>
      <c r="C101" s="22" t="s">
        <v>18</v>
      </c>
      <c r="D101" s="185">
        <f t="shared" si="1"/>
        <v>0</v>
      </c>
      <c r="E101" s="22"/>
      <c r="F101" s="22"/>
      <c r="G101" s="22"/>
      <c r="H101" s="22"/>
    </row>
    <row r="102" spans="1:8" ht="36">
      <c r="A102" s="12">
        <v>95</v>
      </c>
      <c r="B102" s="28" t="s">
        <v>112</v>
      </c>
      <c r="C102" s="22" t="s">
        <v>18</v>
      </c>
      <c r="D102" s="185">
        <f t="shared" si="1"/>
        <v>0</v>
      </c>
      <c r="E102" s="22"/>
      <c r="F102" s="22"/>
      <c r="G102" s="22"/>
      <c r="H102" s="22"/>
    </row>
    <row r="103" spans="1:8" ht="36">
      <c r="A103" s="12">
        <v>96</v>
      </c>
      <c r="B103" s="28" t="s">
        <v>113</v>
      </c>
      <c r="C103" s="22" t="s">
        <v>114</v>
      </c>
      <c r="D103" s="185">
        <f t="shared" si="1"/>
        <v>0</v>
      </c>
      <c r="E103" s="22"/>
      <c r="F103" s="22"/>
      <c r="G103" s="22"/>
      <c r="H103" s="22"/>
    </row>
    <row r="104" spans="1:8" ht="36">
      <c r="A104" s="12">
        <v>97</v>
      </c>
      <c r="B104" s="28" t="s">
        <v>115</v>
      </c>
      <c r="C104" s="22" t="s">
        <v>18</v>
      </c>
      <c r="D104" s="185">
        <f t="shared" si="1"/>
        <v>0</v>
      </c>
      <c r="E104" s="22"/>
      <c r="F104" s="22"/>
      <c r="G104" s="22"/>
      <c r="H104" s="22"/>
    </row>
    <row r="105" spans="1:8">
      <c r="A105" s="12">
        <v>98</v>
      </c>
      <c r="B105" s="29" t="s">
        <v>116</v>
      </c>
      <c r="C105" s="12" t="s">
        <v>106</v>
      </c>
      <c r="D105" s="185">
        <f t="shared" si="1"/>
        <v>0</v>
      </c>
      <c r="E105" s="22"/>
      <c r="F105" s="22"/>
      <c r="G105" s="12"/>
      <c r="H105" s="12"/>
    </row>
    <row r="106" spans="1:8" ht="36">
      <c r="A106" s="12">
        <v>99</v>
      </c>
      <c r="B106" s="23" t="s">
        <v>117</v>
      </c>
      <c r="C106" s="24" t="s">
        <v>18</v>
      </c>
      <c r="D106" s="185">
        <f t="shared" si="1"/>
        <v>0</v>
      </c>
      <c r="E106" s="22"/>
      <c r="F106" s="22"/>
      <c r="G106" s="12"/>
      <c r="H106" s="29"/>
    </row>
    <row r="107" spans="1:8" ht="36">
      <c r="A107" s="12">
        <v>100</v>
      </c>
      <c r="B107" s="23" t="s">
        <v>118</v>
      </c>
      <c r="C107" s="24" t="s">
        <v>18</v>
      </c>
      <c r="D107" s="185">
        <f t="shared" si="1"/>
        <v>0</v>
      </c>
      <c r="E107" s="22"/>
      <c r="F107" s="22"/>
      <c r="G107" s="12"/>
      <c r="H107" s="29"/>
    </row>
    <row r="108" spans="1:8">
      <c r="A108" s="1"/>
      <c r="B108" s="1"/>
      <c r="C108" s="1"/>
      <c r="D108" s="186"/>
      <c r="E108" s="74"/>
      <c r="F108" s="74"/>
      <c r="G108" s="1"/>
    </row>
    <row r="109" spans="1:8">
      <c r="A109" s="1"/>
      <c r="B109" s="1"/>
      <c r="C109" s="1"/>
      <c r="D109" s="186"/>
      <c r="E109" s="74"/>
      <c r="F109" s="74"/>
      <c r="G109" s="1"/>
    </row>
    <row r="110" spans="1:8">
      <c r="A110" s="1"/>
      <c r="B110" s="1"/>
      <c r="C110" s="1"/>
      <c r="D110" s="186"/>
      <c r="E110" s="74"/>
      <c r="F110" s="74"/>
      <c r="G110" s="1"/>
    </row>
    <row r="111" spans="1:8">
      <c r="A111" s="1"/>
      <c r="B111" s="1"/>
      <c r="C111" s="1"/>
      <c r="D111" s="186"/>
      <c r="E111" s="74"/>
      <c r="F111" s="74"/>
      <c r="G111" s="1"/>
    </row>
    <row r="112" spans="1:8">
      <c r="A112" s="1"/>
      <c r="B112" s="1"/>
      <c r="C112" s="1"/>
      <c r="D112" s="186"/>
      <c r="E112" s="74"/>
      <c r="F112" s="74"/>
      <c r="G112" s="1"/>
    </row>
    <row r="113" spans="1:7">
      <c r="A113" s="1"/>
      <c r="B113" s="1"/>
      <c r="C113" s="1"/>
      <c r="D113" s="186"/>
      <c r="E113" s="74"/>
      <c r="F113" s="74"/>
      <c r="G113" s="1"/>
    </row>
    <row r="114" spans="1:7">
      <c r="A114" s="1"/>
      <c r="B114" s="1"/>
      <c r="C114" s="1"/>
      <c r="D114" s="186"/>
      <c r="E114" s="74"/>
      <c r="F114" s="74"/>
      <c r="G114" s="1"/>
    </row>
    <row r="115" spans="1:7">
      <c r="A115" s="1"/>
      <c r="B115" s="1"/>
      <c r="C115" s="1"/>
      <c r="D115" s="186"/>
      <c r="E115" s="74"/>
      <c r="F115" s="74"/>
      <c r="G115" s="1"/>
    </row>
    <row r="116" spans="1:7">
      <c r="A116" s="1"/>
      <c r="B116" s="1"/>
      <c r="C116" s="1"/>
      <c r="D116" s="186"/>
      <c r="E116" s="74"/>
      <c r="F116" s="74"/>
      <c r="G116" s="1"/>
    </row>
    <row r="117" spans="1:7">
      <c r="A117" s="1"/>
      <c r="B117" s="1"/>
      <c r="C117" s="1"/>
      <c r="D117" s="186"/>
      <c r="E117" s="74"/>
      <c r="F117" s="74"/>
      <c r="G117" s="1"/>
    </row>
    <row r="118" spans="1:7">
      <c r="A118" s="1"/>
      <c r="B118" s="1"/>
      <c r="C118" s="1"/>
      <c r="D118" s="186"/>
      <c r="E118" s="74"/>
      <c r="F118" s="74"/>
      <c r="G118" s="1"/>
    </row>
    <row r="119" spans="1:7">
      <c r="A119" s="1"/>
      <c r="B119" s="1"/>
      <c r="C119" s="1"/>
      <c r="D119" s="186"/>
      <c r="E119" s="74"/>
      <c r="F119" s="74"/>
      <c r="G119" s="1"/>
    </row>
    <row r="120" spans="1:7">
      <c r="A120" s="1"/>
      <c r="B120" s="1"/>
      <c r="C120" s="1"/>
      <c r="D120" s="186"/>
      <c r="E120" s="74"/>
      <c r="F120" s="74"/>
      <c r="G120" s="1"/>
    </row>
    <row r="121" spans="1:7">
      <c r="A121" s="1"/>
      <c r="B121" s="1"/>
      <c r="C121" s="1"/>
      <c r="D121" s="186"/>
      <c r="E121" s="74"/>
      <c r="F121" s="74"/>
      <c r="G121" s="1"/>
    </row>
    <row r="122" spans="1:7">
      <c r="A122" s="1"/>
      <c r="B122" s="1"/>
      <c r="C122" s="1"/>
      <c r="D122" s="186"/>
      <c r="E122" s="74"/>
      <c r="F122" s="74"/>
      <c r="G122" s="1"/>
    </row>
    <row r="123" spans="1:7">
      <c r="A123" s="1"/>
      <c r="B123" s="1"/>
      <c r="C123" s="1"/>
      <c r="D123" s="186"/>
      <c r="E123" s="74"/>
      <c r="F123" s="74"/>
      <c r="G123" s="1"/>
    </row>
    <row r="124" spans="1:7">
      <c r="A124" s="1"/>
      <c r="B124" s="1"/>
      <c r="C124" s="1"/>
      <c r="D124" s="186"/>
      <c r="E124" s="74"/>
      <c r="F124" s="74"/>
      <c r="G124" s="1"/>
    </row>
    <row r="125" spans="1:7">
      <c r="A125" s="1"/>
      <c r="B125" s="1"/>
      <c r="C125" s="1"/>
      <c r="D125" s="186"/>
      <c r="E125" s="74"/>
      <c r="F125" s="74"/>
      <c r="G125" s="1"/>
    </row>
    <row r="126" spans="1:7">
      <c r="A126" s="1"/>
      <c r="B126" s="1"/>
      <c r="C126" s="1"/>
      <c r="D126" s="186"/>
      <c r="E126" s="74"/>
      <c r="F126" s="74"/>
      <c r="G126" s="1"/>
    </row>
    <row r="127" spans="1:7">
      <c r="A127" s="1"/>
      <c r="B127" s="1"/>
      <c r="C127" s="1"/>
      <c r="D127" s="186"/>
      <c r="E127" s="74"/>
      <c r="F127" s="74"/>
      <c r="G127" s="1"/>
    </row>
    <row r="128" spans="1:7">
      <c r="A128" s="1"/>
      <c r="B128" s="1"/>
      <c r="C128" s="1"/>
      <c r="D128" s="186"/>
      <c r="E128" s="74"/>
      <c r="F128" s="74"/>
      <c r="G128" s="1"/>
    </row>
    <row r="129" spans="1:7">
      <c r="A129" s="1"/>
      <c r="B129" s="1"/>
      <c r="C129" s="1"/>
      <c r="D129" s="186"/>
      <c r="E129" s="74"/>
      <c r="F129" s="74"/>
      <c r="G129" s="1"/>
    </row>
    <row r="130" spans="1:7">
      <c r="A130" s="1"/>
      <c r="B130" s="1"/>
      <c r="C130" s="1"/>
      <c r="D130" s="186"/>
      <c r="E130" s="74"/>
      <c r="F130" s="74"/>
      <c r="G130" s="1"/>
    </row>
    <row r="131" spans="1:7">
      <c r="A131" s="1"/>
      <c r="B131" s="1"/>
      <c r="C131" s="1"/>
      <c r="D131" s="186"/>
      <c r="E131" s="74"/>
      <c r="F131" s="74"/>
      <c r="G131" s="1"/>
    </row>
    <row r="132" spans="1:7">
      <c r="A132" s="1"/>
      <c r="B132" s="1"/>
      <c r="C132" s="1"/>
      <c r="D132" s="186"/>
      <c r="E132" s="74"/>
      <c r="F132" s="74"/>
      <c r="G132" s="1"/>
    </row>
    <row r="133" spans="1:7">
      <c r="A133" s="1"/>
      <c r="B133" s="1"/>
      <c r="C133" s="1"/>
      <c r="D133" s="186"/>
      <c r="E133" s="74"/>
      <c r="F133" s="74"/>
      <c r="G133" s="1"/>
    </row>
    <row r="134" spans="1:7">
      <c r="A134" s="1"/>
      <c r="B134" s="1"/>
      <c r="C134" s="1"/>
      <c r="D134" s="186"/>
      <c r="E134" s="74"/>
      <c r="F134" s="74"/>
      <c r="G134" s="1"/>
    </row>
    <row r="135" spans="1:7">
      <c r="A135" s="1"/>
      <c r="B135" s="1"/>
      <c r="C135" s="1"/>
      <c r="D135" s="186"/>
      <c r="E135" s="74"/>
      <c r="F135" s="74"/>
      <c r="G135" s="1"/>
    </row>
    <row r="136" spans="1:7">
      <c r="A136" s="1"/>
      <c r="B136" s="1"/>
      <c r="C136" s="1"/>
      <c r="D136" s="186"/>
      <c r="E136" s="74"/>
      <c r="F136" s="74"/>
      <c r="G136" s="1"/>
    </row>
    <row r="137" spans="1:7">
      <c r="A137" s="1"/>
      <c r="B137" s="1"/>
      <c r="C137" s="1"/>
      <c r="D137" s="186"/>
      <c r="E137" s="74"/>
      <c r="F137" s="74"/>
      <c r="G137" s="1"/>
    </row>
    <row r="138" spans="1:7">
      <c r="A138" s="1"/>
      <c r="B138" s="1"/>
      <c r="C138" s="1"/>
      <c r="D138" s="186"/>
      <c r="E138" s="74"/>
      <c r="F138" s="74"/>
      <c r="G138" s="1"/>
    </row>
    <row r="139" spans="1:7">
      <c r="A139" s="1"/>
      <c r="B139" s="1"/>
      <c r="C139" s="1"/>
      <c r="D139" s="186"/>
      <c r="E139" s="74"/>
      <c r="F139" s="74"/>
      <c r="G139" s="1"/>
    </row>
    <row r="140" spans="1:7">
      <c r="A140" s="1"/>
      <c r="B140" s="1"/>
      <c r="C140" s="1"/>
      <c r="D140" s="186"/>
      <c r="E140" s="74"/>
      <c r="F140" s="74"/>
      <c r="G140" s="1"/>
    </row>
    <row r="141" spans="1:7">
      <c r="A141" s="1"/>
      <c r="B141" s="1"/>
      <c r="C141" s="1"/>
      <c r="D141" s="186"/>
      <c r="E141" s="74"/>
      <c r="F141" s="74"/>
      <c r="G141" s="1"/>
    </row>
    <row r="142" spans="1:7">
      <c r="A142" s="1"/>
      <c r="B142" s="1"/>
      <c r="C142" s="1"/>
      <c r="D142" s="186"/>
      <c r="E142" s="74"/>
      <c r="F142" s="74"/>
      <c r="G142" s="1"/>
    </row>
    <row r="143" spans="1:7">
      <c r="A143" s="1"/>
      <c r="B143" s="1"/>
      <c r="C143" s="1"/>
      <c r="D143" s="186"/>
      <c r="E143" s="74"/>
      <c r="F143" s="74"/>
      <c r="G143" s="1"/>
    </row>
    <row r="144" spans="1:7">
      <c r="A144" s="1"/>
      <c r="B144" s="1"/>
      <c r="C144" s="1"/>
      <c r="D144" s="186"/>
      <c r="E144" s="74"/>
      <c r="F144" s="74"/>
      <c r="G144" s="1"/>
    </row>
    <row r="145" spans="1:7">
      <c r="A145" s="1"/>
      <c r="B145" s="1"/>
      <c r="C145" s="1"/>
      <c r="D145" s="186"/>
      <c r="E145" s="74"/>
      <c r="F145" s="74"/>
      <c r="G145" s="1"/>
    </row>
    <row r="146" spans="1:7">
      <c r="A146" s="1"/>
      <c r="B146" s="1"/>
      <c r="C146" s="1"/>
      <c r="D146" s="186"/>
      <c r="E146" s="74"/>
      <c r="F146" s="74"/>
      <c r="G146" s="1"/>
    </row>
    <row r="147" spans="1:7">
      <c r="A147" s="1"/>
      <c r="B147" s="1"/>
      <c r="C147" s="1"/>
      <c r="D147" s="186"/>
      <c r="E147" s="74"/>
      <c r="F147" s="74"/>
      <c r="G147" s="1"/>
    </row>
    <row r="148" spans="1:7">
      <c r="A148" s="1"/>
      <c r="B148" s="1"/>
      <c r="C148" s="1"/>
      <c r="D148" s="186"/>
      <c r="E148" s="74"/>
      <c r="F148" s="74"/>
      <c r="G148" s="1"/>
    </row>
    <row r="149" spans="1:7">
      <c r="A149" s="1"/>
      <c r="B149" s="1"/>
      <c r="C149" s="1"/>
      <c r="D149" s="186"/>
      <c r="E149" s="74"/>
      <c r="F149" s="74"/>
      <c r="G149" s="1"/>
    </row>
    <row r="150" spans="1:7">
      <c r="A150" s="1"/>
      <c r="B150" s="1"/>
      <c r="C150" s="1"/>
      <c r="D150" s="186"/>
      <c r="E150" s="74"/>
      <c r="F150" s="74"/>
      <c r="G150" s="1"/>
    </row>
    <row r="151" spans="1:7">
      <c r="A151" s="1"/>
      <c r="B151" s="1"/>
      <c r="C151" s="1"/>
      <c r="D151" s="186"/>
      <c r="E151" s="74"/>
      <c r="F151" s="74"/>
      <c r="G151" s="1"/>
    </row>
    <row r="152" spans="1:7">
      <c r="A152" s="1"/>
      <c r="B152" s="1"/>
      <c r="C152" s="1"/>
      <c r="D152" s="186"/>
      <c r="E152" s="74"/>
      <c r="F152" s="74"/>
      <c r="G152" s="1"/>
    </row>
    <row r="153" spans="1:7">
      <c r="A153" s="1"/>
      <c r="B153" s="1"/>
      <c r="C153" s="1"/>
      <c r="D153" s="186"/>
      <c r="E153" s="74"/>
      <c r="F153" s="74"/>
      <c r="G153" s="1"/>
    </row>
    <row r="154" spans="1:7">
      <c r="A154" s="1"/>
      <c r="B154" s="1"/>
      <c r="C154" s="1"/>
      <c r="D154" s="186"/>
      <c r="E154" s="74"/>
      <c r="F154" s="74"/>
      <c r="G154" s="1"/>
    </row>
    <row r="155" spans="1:7">
      <c r="A155" s="1"/>
      <c r="B155" s="1"/>
      <c r="C155" s="1"/>
      <c r="D155" s="186"/>
      <c r="E155" s="74"/>
      <c r="F155" s="74"/>
      <c r="G155" s="1"/>
    </row>
    <row r="156" spans="1:7">
      <c r="A156" s="1"/>
      <c r="B156" s="1"/>
      <c r="C156" s="1"/>
      <c r="D156" s="186"/>
      <c r="E156" s="74"/>
      <c r="F156" s="74"/>
      <c r="G156" s="1"/>
    </row>
    <row r="157" spans="1:7">
      <c r="A157" s="1"/>
      <c r="B157" s="1"/>
      <c r="C157" s="1"/>
      <c r="D157" s="186"/>
      <c r="E157" s="74"/>
      <c r="F157" s="74"/>
      <c r="G157" s="1"/>
    </row>
    <row r="158" spans="1:7">
      <c r="A158" s="1"/>
      <c r="B158" s="1"/>
      <c r="C158" s="1"/>
      <c r="D158" s="186"/>
      <c r="E158" s="74"/>
      <c r="F158" s="74"/>
      <c r="G158" s="1"/>
    </row>
    <row r="159" spans="1:7">
      <c r="B159" s="1"/>
      <c r="C159" s="1"/>
      <c r="D159" s="186"/>
      <c r="E159" s="74"/>
      <c r="F159" s="74"/>
      <c r="G159" s="1"/>
    </row>
    <row r="160" spans="1:7">
      <c r="B160" s="1"/>
      <c r="C160" s="1"/>
      <c r="D160" s="186"/>
      <c r="E160" s="74"/>
      <c r="F160" s="74"/>
      <c r="G160" s="1"/>
    </row>
    <row r="161" spans="2:7">
      <c r="B161" s="1"/>
      <c r="C161" s="1"/>
      <c r="D161" s="186"/>
      <c r="E161" s="74"/>
      <c r="F161" s="74"/>
      <c r="G161" s="1"/>
    </row>
    <row r="162" spans="2:7">
      <c r="B162" s="1"/>
      <c r="C162" s="1"/>
      <c r="D162" s="186"/>
      <c r="E162" s="74"/>
      <c r="F162" s="74"/>
      <c r="G162" s="1"/>
    </row>
  </sheetData>
  <mergeCells count="10">
    <mergeCell ref="A1:B1"/>
    <mergeCell ref="A2:C2"/>
    <mergeCell ref="F2:H2"/>
    <mergeCell ref="A4:C4"/>
    <mergeCell ref="A7:H7"/>
    <mergeCell ref="A9:A10"/>
    <mergeCell ref="B9:B10"/>
    <mergeCell ref="C9:C10"/>
    <mergeCell ref="D9:D10"/>
    <mergeCell ref="E9:G9"/>
  </mergeCells>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H134"/>
  <sheetViews>
    <sheetView topLeftCell="A7" workbookViewId="0">
      <selection activeCell="A7" sqref="A7:H7"/>
    </sheetView>
  </sheetViews>
  <sheetFormatPr defaultColWidth="9.1796875" defaultRowHeight="18"/>
  <cols>
    <col min="1" max="1" width="6.1796875" style="4" customWidth="1"/>
    <col min="2" max="2" width="40.26953125" style="5" customWidth="1"/>
    <col min="3" max="3" width="11.7265625" style="2" customWidth="1"/>
    <col min="4" max="4" width="13.1796875" style="182" customWidth="1"/>
    <col min="5" max="5" width="15.453125" style="75" customWidth="1"/>
    <col min="6" max="6" width="15" style="75" customWidth="1"/>
    <col min="7" max="7" width="16.1796875" style="2" customWidth="1"/>
    <col min="8" max="8" width="17.54296875" style="1" customWidth="1"/>
    <col min="9" max="10" width="14.1796875" style="1" customWidth="1"/>
    <col min="11" max="11" width="14.7265625" style="1" customWidth="1"/>
    <col min="12" max="16384" width="9.1796875" style="1"/>
  </cols>
  <sheetData>
    <row r="1" spans="1:8">
      <c r="A1" s="335" t="s">
        <v>0</v>
      </c>
      <c r="B1" s="335"/>
      <c r="C1" s="335"/>
      <c r="F1" s="335" t="s">
        <v>1</v>
      </c>
      <c r="G1" s="335"/>
      <c r="H1" s="335"/>
    </row>
    <row r="2" spans="1:8" ht="81" customHeight="1">
      <c r="A2" s="336" t="s">
        <v>170</v>
      </c>
      <c r="B2" s="336"/>
      <c r="C2" s="336"/>
      <c r="F2" s="336" t="s">
        <v>2</v>
      </c>
      <c r="G2" s="336"/>
      <c r="H2" s="336"/>
    </row>
    <row r="3" spans="1:8" ht="18" customHeight="1"/>
    <row r="4" spans="1:8" ht="24" customHeight="1">
      <c r="A4" s="346" t="s">
        <v>171</v>
      </c>
      <c r="B4" s="346"/>
      <c r="C4" s="346"/>
      <c r="G4" s="6" t="s">
        <v>3</v>
      </c>
      <c r="H4" s="6"/>
    </row>
    <row r="5" spans="1:8" ht="29.25" customHeight="1">
      <c r="A5" s="2"/>
      <c r="B5" s="2"/>
      <c r="C5" s="7"/>
      <c r="G5" s="6" t="s">
        <v>4</v>
      </c>
      <c r="H5" s="2"/>
    </row>
    <row r="6" spans="1:8" ht="33.75" customHeight="1">
      <c r="A6" s="2"/>
      <c r="B6" s="2"/>
      <c r="C6" s="7"/>
      <c r="G6" s="6" t="s">
        <v>5</v>
      </c>
      <c r="H6" s="2"/>
    </row>
    <row r="7" spans="1:8" ht="48" customHeight="1">
      <c r="A7" s="337" t="s">
        <v>435</v>
      </c>
      <c r="B7" s="337"/>
      <c r="C7" s="337"/>
      <c r="D7" s="337"/>
      <c r="E7" s="337"/>
      <c r="F7" s="337"/>
      <c r="G7" s="337"/>
      <c r="H7" s="337"/>
    </row>
    <row r="8" spans="1:8" ht="20.5">
      <c r="A8" s="8"/>
      <c r="B8" s="36"/>
      <c r="C8" s="10"/>
      <c r="D8" s="183"/>
      <c r="E8" s="81"/>
      <c r="F8" s="81"/>
      <c r="G8" s="10"/>
    </row>
    <row r="9" spans="1:8" ht="18.75" customHeight="1">
      <c r="A9" s="348" t="s">
        <v>6</v>
      </c>
      <c r="B9" s="350" t="s">
        <v>7</v>
      </c>
      <c r="C9" s="350" t="s">
        <v>8</v>
      </c>
      <c r="D9" s="380" t="s">
        <v>9</v>
      </c>
      <c r="E9" s="383" t="s">
        <v>10</v>
      </c>
      <c r="F9" s="384"/>
      <c r="G9" s="384"/>
      <c r="H9" s="38" t="s">
        <v>11</v>
      </c>
    </row>
    <row r="10" spans="1:8" s="4" customFormat="1" ht="65.25" customHeight="1">
      <c r="A10" s="349"/>
      <c r="B10" s="351"/>
      <c r="C10" s="351"/>
      <c r="D10" s="381"/>
      <c r="E10" s="178" t="s">
        <v>12</v>
      </c>
      <c r="F10" s="175" t="s">
        <v>13</v>
      </c>
      <c r="G10" s="11" t="s">
        <v>14</v>
      </c>
      <c r="H10" s="39"/>
    </row>
    <row r="11" spans="1:8" ht="54">
      <c r="A11" s="12">
        <v>1</v>
      </c>
      <c r="B11" s="94" t="s">
        <v>15</v>
      </c>
      <c r="C11" s="14" t="s">
        <v>16</v>
      </c>
      <c r="D11" s="185">
        <f>E11+F11+G11</f>
        <v>113</v>
      </c>
      <c r="E11" s="22">
        <v>18</v>
      </c>
      <c r="F11" s="22">
        <v>85</v>
      </c>
      <c r="G11" s="12">
        <v>10</v>
      </c>
      <c r="H11" s="12"/>
    </row>
    <row r="12" spans="1:8">
      <c r="A12" s="12">
        <v>2</v>
      </c>
      <c r="B12" s="13" t="s">
        <v>17</v>
      </c>
      <c r="C12" s="16" t="s">
        <v>18</v>
      </c>
      <c r="D12" s="185">
        <f t="shared" ref="D12:D75" si="0">E12+F12+G12</f>
        <v>274</v>
      </c>
      <c r="E12" s="22">
        <v>80</v>
      </c>
      <c r="F12" s="189">
        <v>170</v>
      </c>
      <c r="G12" s="12">
        <v>24</v>
      </c>
      <c r="H12" s="12"/>
    </row>
    <row r="13" spans="1:8">
      <c r="A13" s="12">
        <v>3</v>
      </c>
      <c r="B13" s="13" t="s">
        <v>19</v>
      </c>
      <c r="C13" s="16" t="s">
        <v>18</v>
      </c>
      <c r="D13" s="185">
        <f t="shared" si="0"/>
        <v>100</v>
      </c>
      <c r="E13" s="22">
        <v>24</v>
      </c>
      <c r="F13" s="190">
        <v>70</v>
      </c>
      <c r="G13" s="12">
        <v>6</v>
      </c>
      <c r="H13" s="12"/>
    </row>
    <row r="14" spans="1:8">
      <c r="A14" s="12">
        <v>4</v>
      </c>
      <c r="B14" s="13" t="s">
        <v>21</v>
      </c>
      <c r="C14" s="37" t="s">
        <v>18</v>
      </c>
      <c r="D14" s="185">
        <f t="shared" si="0"/>
        <v>1</v>
      </c>
      <c r="E14" s="22"/>
      <c r="F14" s="190">
        <v>1</v>
      </c>
      <c r="G14" s="12"/>
      <c r="H14" s="12"/>
    </row>
    <row r="15" spans="1:8" ht="36">
      <c r="A15" s="12">
        <v>5</v>
      </c>
      <c r="B15" s="20" t="s">
        <v>172</v>
      </c>
      <c r="C15" s="22" t="s">
        <v>18</v>
      </c>
      <c r="D15" s="185">
        <f t="shared" si="0"/>
        <v>2</v>
      </c>
      <c r="E15" s="22"/>
      <c r="F15" s="22">
        <v>2</v>
      </c>
      <c r="G15" s="22"/>
      <c r="H15" s="22"/>
    </row>
    <row r="16" spans="1:8">
      <c r="A16" s="12">
        <v>6</v>
      </c>
      <c r="B16" s="13" t="s">
        <v>23</v>
      </c>
      <c r="C16" s="37" t="s">
        <v>18</v>
      </c>
      <c r="D16" s="185">
        <f t="shared" si="0"/>
        <v>6</v>
      </c>
      <c r="E16" s="22">
        <v>2</v>
      </c>
      <c r="F16" s="22">
        <v>3</v>
      </c>
      <c r="G16" s="12">
        <v>1</v>
      </c>
      <c r="H16" s="12"/>
    </row>
    <row r="17" spans="1:8">
      <c r="A17" s="12">
        <v>7</v>
      </c>
      <c r="B17" s="13" t="s">
        <v>173</v>
      </c>
      <c r="C17" s="37" t="s">
        <v>18</v>
      </c>
      <c r="D17" s="185">
        <f t="shared" si="0"/>
        <v>2</v>
      </c>
      <c r="E17" s="22">
        <v>1</v>
      </c>
      <c r="F17" s="22">
        <v>1</v>
      </c>
      <c r="G17" s="12"/>
      <c r="H17" s="12"/>
    </row>
    <row r="18" spans="1:8" ht="36">
      <c r="A18" s="12">
        <v>8</v>
      </c>
      <c r="B18" s="13" t="s">
        <v>25</v>
      </c>
      <c r="C18" s="37" t="s">
        <v>18</v>
      </c>
      <c r="D18" s="185">
        <f t="shared" si="0"/>
        <v>1</v>
      </c>
      <c r="E18" s="22"/>
      <c r="F18" s="22">
        <v>1</v>
      </c>
      <c r="G18" s="12"/>
      <c r="H18" s="12"/>
    </row>
    <row r="19" spans="1:8">
      <c r="A19" s="12">
        <v>9</v>
      </c>
      <c r="B19" s="14" t="s">
        <v>26</v>
      </c>
      <c r="C19" s="37" t="s">
        <v>18</v>
      </c>
      <c r="D19" s="185">
        <f t="shared" si="0"/>
        <v>1</v>
      </c>
      <c r="E19" s="22"/>
      <c r="F19" s="22">
        <v>1</v>
      </c>
      <c r="G19" s="12"/>
      <c r="H19" s="12"/>
    </row>
    <row r="20" spans="1:8">
      <c r="A20" s="12">
        <v>10</v>
      </c>
      <c r="B20" s="13" t="s">
        <v>27</v>
      </c>
      <c r="C20" s="37" t="s">
        <v>18</v>
      </c>
      <c r="D20" s="185">
        <f t="shared" si="0"/>
        <v>6</v>
      </c>
      <c r="E20" s="22">
        <v>2</v>
      </c>
      <c r="F20" s="22">
        <v>3</v>
      </c>
      <c r="G20" s="12">
        <v>1</v>
      </c>
      <c r="H20" s="12"/>
    </row>
    <row r="21" spans="1:8">
      <c r="A21" s="12">
        <v>11</v>
      </c>
      <c r="B21" s="13" t="s">
        <v>174</v>
      </c>
      <c r="C21" s="37" t="s">
        <v>18</v>
      </c>
      <c r="D21" s="185">
        <f t="shared" si="0"/>
        <v>2</v>
      </c>
      <c r="E21" s="22">
        <v>1</v>
      </c>
      <c r="F21" s="22">
        <v>1</v>
      </c>
      <c r="G21" s="12"/>
      <c r="H21" s="12"/>
    </row>
    <row r="22" spans="1:8">
      <c r="A22" s="12">
        <v>12</v>
      </c>
      <c r="B22" s="13" t="s">
        <v>29</v>
      </c>
      <c r="C22" s="37" t="s">
        <v>18</v>
      </c>
      <c r="D22" s="185">
        <f t="shared" si="0"/>
        <v>6</v>
      </c>
      <c r="E22" s="22">
        <v>2</v>
      </c>
      <c r="F22" s="22">
        <v>3</v>
      </c>
      <c r="G22" s="12">
        <v>1</v>
      </c>
      <c r="H22" s="12"/>
    </row>
    <row r="23" spans="1:8">
      <c r="A23" s="12">
        <v>13</v>
      </c>
      <c r="B23" s="13" t="s">
        <v>30</v>
      </c>
      <c r="C23" s="37" t="s">
        <v>18</v>
      </c>
      <c r="D23" s="185">
        <f t="shared" si="0"/>
        <v>6</v>
      </c>
      <c r="E23" s="22">
        <v>2</v>
      </c>
      <c r="F23" s="22">
        <v>3</v>
      </c>
      <c r="G23" s="12">
        <v>1</v>
      </c>
      <c r="H23" s="12"/>
    </row>
    <row r="24" spans="1:8">
      <c r="A24" s="12">
        <v>14</v>
      </c>
      <c r="B24" s="13" t="s">
        <v>36</v>
      </c>
      <c r="C24" s="16" t="s">
        <v>35</v>
      </c>
      <c r="D24" s="185">
        <f t="shared" si="0"/>
        <v>12</v>
      </c>
      <c r="E24" s="22">
        <v>4</v>
      </c>
      <c r="F24" s="22">
        <v>6</v>
      </c>
      <c r="G24" s="12">
        <v>2</v>
      </c>
      <c r="H24" s="12"/>
    </row>
    <row r="25" spans="1:8">
      <c r="A25" s="12">
        <v>15</v>
      </c>
      <c r="B25" s="13" t="s">
        <v>175</v>
      </c>
      <c r="C25" s="16" t="s">
        <v>35</v>
      </c>
      <c r="D25" s="185">
        <f t="shared" si="0"/>
        <v>6</v>
      </c>
      <c r="E25" s="22">
        <v>3</v>
      </c>
      <c r="F25" s="22">
        <v>3</v>
      </c>
      <c r="G25" s="12"/>
      <c r="H25" s="12"/>
    </row>
    <row r="26" spans="1:8" ht="36">
      <c r="A26" s="12">
        <v>16</v>
      </c>
      <c r="B26" s="23" t="s">
        <v>43</v>
      </c>
      <c r="C26" s="24" t="s">
        <v>44</v>
      </c>
      <c r="D26" s="185">
        <f t="shared" si="0"/>
        <v>1</v>
      </c>
      <c r="E26" s="24"/>
      <c r="F26" s="25">
        <v>1</v>
      </c>
      <c r="G26" s="24"/>
      <c r="H26" s="24"/>
    </row>
    <row r="27" spans="1:8" ht="36.75" customHeight="1">
      <c r="A27" s="12">
        <v>17</v>
      </c>
      <c r="B27" s="41" t="s">
        <v>54</v>
      </c>
      <c r="C27" s="12" t="s">
        <v>18</v>
      </c>
      <c r="D27" s="185">
        <f t="shared" si="0"/>
        <v>4</v>
      </c>
      <c r="E27" s="24">
        <v>1</v>
      </c>
      <c r="F27" s="190">
        <v>2</v>
      </c>
      <c r="G27" s="12">
        <v>1</v>
      </c>
      <c r="H27" s="12"/>
    </row>
    <row r="28" spans="1:8">
      <c r="A28" s="12">
        <v>18</v>
      </c>
      <c r="B28" s="13" t="s">
        <v>55</v>
      </c>
      <c r="C28" s="16" t="s">
        <v>18</v>
      </c>
      <c r="D28" s="185">
        <f t="shared" si="0"/>
        <v>14</v>
      </c>
      <c r="E28" s="24">
        <v>4</v>
      </c>
      <c r="F28" s="190">
        <v>8</v>
      </c>
      <c r="G28" s="12">
        <v>2</v>
      </c>
      <c r="H28" s="12"/>
    </row>
    <row r="29" spans="1:8">
      <c r="A29" s="12">
        <v>19</v>
      </c>
      <c r="B29" s="13" t="s">
        <v>56</v>
      </c>
      <c r="C29" s="16" t="s">
        <v>18</v>
      </c>
      <c r="D29" s="185">
        <f t="shared" si="0"/>
        <v>25</v>
      </c>
      <c r="E29" s="24">
        <v>8</v>
      </c>
      <c r="F29" s="190">
        <v>15</v>
      </c>
      <c r="G29" s="12">
        <v>2</v>
      </c>
      <c r="H29" s="12"/>
    </row>
    <row r="30" spans="1:8">
      <c r="A30" s="12">
        <v>20</v>
      </c>
      <c r="B30" s="41" t="s">
        <v>176</v>
      </c>
      <c r="C30" s="12" t="s">
        <v>16</v>
      </c>
      <c r="D30" s="185">
        <f t="shared" si="0"/>
        <v>25</v>
      </c>
      <c r="E30" s="24">
        <v>8</v>
      </c>
      <c r="F30" s="190">
        <v>15</v>
      </c>
      <c r="G30" s="12">
        <v>2</v>
      </c>
      <c r="H30" s="12"/>
    </row>
    <row r="31" spans="1:8">
      <c r="A31" s="12">
        <v>21</v>
      </c>
      <c r="B31" s="13" t="s">
        <v>58</v>
      </c>
      <c r="C31" s="16" t="s">
        <v>18</v>
      </c>
      <c r="D31" s="185">
        <f t="shared" si="0"/>
        <v>12</v>
      </c>
      <c r="E31" s="24">
        <v>4</v>
      </c>
      <c r="F31" s="190">
        <v>6</v>
      </c>
      <c r="G31" s="12">
        <v>2</v>
      </c>
      <c r="H31" s="12"/>
    </row>
    <row r="32" spans="1:8">
      <c r="A32" s="12">
        <v>22</v>
      </c>
      <c r="B32" s="13" t="s">
        <v>59</v>
      </c>
      <c r="C32" s="16" t="s">
        <v>18</v>
      </c>
      <c r="D32" s="185">
        <f t="shared" si="0"/>
        <v>37</v>
      </c>
      <c r="E32" s="24">
        <v>8</v>
      </c>
      <c r="F32" s="190">
        <v>25</v>
      </c>
      <c r="G32" s="12">
        <v>4</v>
      </c>
      <c r="H32" s="12"/>
    </row>
    <row r="33" spans="1:8">
      <c r="A33" s="12">
        <v>23</v>
      </c>
      <c r="B33" s="13" t="s">
        <v>60</v>
      </c>
      <c r="C33" s="16" t="s">
        <v>16</v>
      </c>
      <c r="D33" s="185">
        <f t="shared" si="0"/>
        <v>37</v>
      </c>
      <c r="E33" s="24">
        <v>8</v>
      </c>
      <c r="F33" s="190">
        <v>25</v>
      </c>
      <c r="G33" s="12">
        <v>4</v>
      </c>
      <c r="H33" s="12"/>
    </row>
    <row r="34" spans="1:8">
      <c r="A34" s="12">
        <v>24</v>
      </c>
      <c r="B34" s="13" t="s">
        <v>62</v>
      </c>
      <c r="C34" s="16" t="s">
        <v>16</v>
      </c>
      <c r="D34" s="185">
        <f t="shared" si="0"/>
        <v>9</v>
      </c>
      <c r="E34" s="24">
        <v>2</v>
      </c>
      <c r="F34" s="190">
        <v>6</v>
      </c>
      <c r="G34" s="12">
        <v>1</v>
      </c>
      <c r="H34" s="12"/>
    </row>
    <row r="35" spans="1:8">
      <c r="A35" s="12">
        <v>25</v>
      </c>
      <c r="B35" s="13" t="s">
        <v>63</v>
      </c>
      <c r="C35" s="16" t="s">
        <v>18</v>
      </c>
      <c r="D35" s="185">
        <f t="shared" si="0"/>
        <v>22</v>
      </c>
      <c r="E35" s="24">
        <v>8</v>
      </c>
      <c r="F35" s="190">
        <v>12</v>
      </c>
      <c r="G35" s="12">
        <v>2</v>
      </c>
      <c r="H35" s="12"/>
    </row>
    <row r="36" spans="1:8">
      <c r="A36" s="12">
        <v>26</v>
      </c>
      <c r="B36" s="13" t="s">
        <v>64</v>
      </c>
      <c r="C36" s="16" t="s">
        <v>18</v>
      </c>
      <c r="D36" s="185">
        <f t="shared" si="0"/>
        <v>11</v>
      </c>
      <c r="E36" s="24">
        <v>4</v>
      </c>
      <c r="F36" s="190">
        <v>6</v>
      </c>
      <c r="G36" s="12">
        <v>1</v>
      </c>
      <c r="H36" s="12"/>
    </row>
    <row r="37" spans="1:8">
      <c r="A37" s="12">
        <v>27</v>
      </c>
      <c r="B37" s="26" t="s">
        <v>65</v>
      </c>
      <c r="C37" s="16" t="s">
        <v>18</v>
      </c>
      <c r="D37" s="185">
        <f t="shared" si="0"/>
        <v>13</v>
      </c>
      <c r="E37" s="24">
        <v>4</v>
      </c>
      <c r="F37" s="190">
        <v>8</v>
      </c>
      <c r="G37" s="12">
        <v>1</v>
      </c>
      <c r="H37" s="12"/>
    </row>
    <row r="38" spans="1:8">
      <c r="A38" s="12">
        <v>28</v>
      </c>
      <c r="B38" s="13" t="s">
        <v>66</v>
      </c>
      <c r="C38" s="16" t="s">
        <v>18</v>
      </c>
      <c r="D38" s="185">
        <f t="shared" si="0"/>
        <v>40</v>
      </c>
      <c r="E38" s="24">
        <v>8</v>
      </c>
      <c r="F38" s="190">
        <v>30</v>
      </c>
      <c r="G38" s="12">
        <v>2</v>
      </c>
      <c r="H38" s="12"/>
    </row>
    <row r="39" spans="1:8">
      <c r="A39" s="12">
        <v>29</v>
      </c>
      <c r="B39" s="13" t="s">
        <v>67</v>
      </c>
      <c r="C39" s="16" t="s">
        <v>16</v>
      </c>
      <c r="D39" s="185">
        <f t="shared" si="0"/>
        <v>37</v>
      </c>
      <c r="E39" s="24">
        <v>8</v>
      </c>
      <c r="F39" s="190">
        <v>25</v>
      </c>
      <c r="G39" s="12">
        <v>4</v>
      </c>
      <c r="H39" s="12"/>
    </row>
    <row r="40" spans="1:8" ht="17.5" customHeight="1">
      <c r="A40" s="12">
        <v>30</v>
      </c>
      <c r="B40" s="13" t="s">
        <v>68</v>
      </c>
      <c r="C40" s="16" t="s">
        <v>18</v>
      </c>
      <c r="D40" s="185">
        <f t="shared" si="0"/>
        <v>30</v>
      </c>
      <c r="E40" s="24">
        <v>6</v>
      </c>
      <c r="F40" s="190">
        <v>20</v>
      </c>
      <c r="G40" s="12">
        <v>4</v>
      </c>
      <c r="H40" s="12"/>
    </row>
    <row r="41" spans="1:8">
      <c r="A41" s="12">
        <v>31</v>
      </c>
      <c r="B41" s="13" t="s">
        <v>69</v>
      </c>
      <c r="C41" s="16" t="s">
        <v>18</v>
      </c>
      <c r="D41" s="185">
        <f t="shared" si="0"/>
        <v>4</v>
      </c>
      <c r="E41" s="24">
        <v>1</v>
      </c>
      <c r="F41" s="190">
        <v>2</v>
      </c>
      <c r="G41" s="12">
        <v>1</v>
      </c>
      <c r="H41" s="12"/>
    </row>
    <row r="42" spans="1:8">
      <c r="A42" s="12">
        <v>32</v>
      </c>
      <c r="B42" s="13" t="s">
        <v>70</v>
      </c>
      <c r="C42" s="16" t="s">
        <v>18</v>
      </c>
      <c r="D42" s="185">
        <f t="shared" si="0"/>
        <v>80</v>
      </c>
      <c r="E42" s="24">
        <v>20</v>
      </c>
      <c r="F42" s="190">
        <v>50</v>
      </c>
      <c r="G42" s="12">
        <v>10</v>
      </c>
      <c r="H42" s="12"/>
    </row>
    <row r="43" spans="1:8">
      <c r="A43" s="12">
        <v>33</v>
      </c>
      <c r="B43" s="13" t="s">
        <v>71</v>
      </c>
      <c r="C43" s="16" t="s">
        <v>18</v>
      </c>
      <c r="D43" s="185">
        <f t="shared" si="0"/>
        <v>46</v>
      </c>
      <c r="E43" s="24">
        <v>10</v>
      </c>
      <c r="F43" s="190">
        <v>30</v>
      </c>
      <c r="G43" s="12">
        <v>6</v>
      </c>
      <c r="H43" s="12"/>
    </row>
    <row r="44" spans="1:8" ht="36">
      <c r="A44" s="12">
        <v>34</v>
      </c>
      <c r="B44" s="13" t="s">
        <v>73</v>
      </c>
      <c r="C44" s="12" t="s">
        <v>18</v>
      </c>
      <c r="D44" s="185">
        <f t="shared" si="0"/>
        <v>9</v>
      </c>
      <c r="E44" s="24">
        <v>2</v>
      </c>
      <c r="F44" s="22">
        <v>6</v>
      </c>
      <c r="G44" s="12">
        <v>1</v>
      </c>
      <c r="H44" s="12"/>
    </row>
    <row r="45" spans="1:8">
      <c r="A45" s="12">
        <v>35</v>
      </c>
      <c r="B45" s="13" t="s">
        <v>74</v>
      </c>
      <c r="C45" s="12" t="s">
        <v>18</v>
      </c>
      <c r="D45" s="185">
        <f t="shared" si="0"/>
        <v>38</v>
      </c>
      <c r="E45" s="24">
        <v>10</v>
      </c>
      <c r="F45" s="190">
        <v>20</v>
      </c>
      <c r="G45" s="12">
        <v>8</v>
      </c>
      <c r="H45" s="12"/>
    </row>
    <row r="46" spans="1:8">
      <c r="A46" s="12">
        <v>36</v>
      </c>
      <c r="B46" s="13" t="s">
        <v>75</v>
      </c>
      <c r="C46" s="14" t="s">
        <v>18</v>
      </c>
      <c r="D46" s="185">
        <f t="shared" si="0"/>
        <v>30</v>
      </c>
      <c r="E46" s="24">
        <v>12</v>
      </c>
      <c r="F46" s="190">
        <v>8</v>
      </c>
      <c r="G46" s="12">
        <v>10</v>
      </c>
      <c r="H46" s="12"/>
    </row>
    <row r="47" spans="1:8">
      <c r="A47" s="12">
        <v>37</v>
      </c>
      <c r="B47" s="13" t="s">
        <v>77</v>
      </c>
      <c r="C47" s="12" t="s">
        <v>18</v>
      </c>
      <c r="D47" s="185">
        <f t="shared" si="0"/>
        <v>33</v>
      </c>
      <c r="E47" s="24">
        <v>2</v>
      </c>
      <c r="F47" s="190">
        <v>30</v>
      </c>
      <c r="G47" s="12">
        <v>1</v>
      </c>
      <c r="H47" s="12"/>
    </row>
    <row r="48" spans="1:8">
      <c r="A48" s="12">
        <v>38</v>
      </c>
      <c r="B48" s="13" t="s">
        <v>78</v>
      </c>
      <c r="C48" s="16" t="s">
        <v>18</v>
      </c>
      <c r="D48" s="185">
        <f t="shared" si="0"/>
        <v>33</v>
      </c>
      <c r="E48" s="22">
        <v>2</v>
      </c>
      <c r="F48" s="22">
        <v>30</v>
      </c>
      <c r="G48" s="12">
        <v>1</v>
      </c>
      <c r="H48" s="12"/>
    </row>
    <row r="49" spans="1:8">
      <c r="A49" s="12">
        <v>39</v>
      </c>
      <c r="B49" s="13" t="s">
        <v>79</v>
      </c>
      <c r="C49" s="12" t="s">
        <v>18</v>
      </c>
      <c r="D49" s="185">
        <f t="shared" si="0"/>
        <v>20</v>
      </c>
      <c r="E49" s="24">
        <v>6</v>
      </c>
      <c r="F49" s="190">
        <v>10</v>
      </c>
      <c r="G49" s="12">
        <v>4</v>
      </c>
      <c r="H49" s="12"/>
    </row>
    <row r="50" spans="1:8">
      <c r="A50" s="12">
        <v>40</v>
      </c>
      <c r="B50" s="13" t="s">
        <v>80</v>
      </c>
      <c r="C50" s="14" t="s">
        <v>18</v>
      </c>
      <c r="D50" s="185">
        <f t="shared" si="0"/>
        <v>7</v>
      </c>
      <c r="E50" s="24">
        <v>2</v>
      </c>
      <c r="F50" s="22">
        <v>4</v>
      </c>
      <c r="G50" s="12">
        <v>1</v>
      </c>
      <c r="H50" s="12"/>
    </row>
    <row r="51" spans="1:8">
      <c r="A51" s="12">
        <v>41</v>
      </c>
      <c r="B51" s="13" t="s">
        <v>81</v>
      </c>
      <c r="C51" s="16" t="s">
        <v>18</v>
      </c>
      <c r="D51" s="185">
        <f t="shared" si="0"/>
        <v>550</v>
      </c>
      <c r="E51" s="24">
        <v>100</v>
      </c>
      <c r="F51" s="190">
        <v>400</v>
      </c>
      <c r="G51" s="12">
        <v>50</v>
      </c>
      <c r="H51" s="12"/>
    </row>
    <row r="52" spans="1:8">
      <c r="A52" s="12">
        <v>42</v>
      </c>
      <c r="B52" s="13" t="s">
        <v>82</v>
      </c>
      <c r="C52" s="16" t="s">
        <v>18</v>
      </c>
      <c r="D52" s="185">
        <f t="shared" si="0"/>
        <v>80</v>
      </c>
      <c r="E52" s="24">
        <v>16</v>
      </c>
      <c r="F52" s="190">
        <v>60</v>
      </c>
      <c r="G52" s="12">
        <v>4</v>
      </c>
      <c r="H52" s="12"/>
    </row>
    <row r="53" spans="1:8">
      <c r="A53" s="12">
        <v>43</v>
      </c>
      <c r="B53" s="13" t="s">
        <v>83</v>
      </c>
      <c r="C53" s="16" t="s">
        <v>18</v>
      </c>
      <c r="D53" s="185">
        <f t="shared" si="0"/>
        <v>26</v>
      </c>
      <c r="E53" s="24">
        <v>8</v>
      </c>
      <c r="F53" s="190">
        <v>16</v>
      </c>
      <c r="G53" s="12">
        <v>2</v>
      </c>
      <c r="H53" s="12"/>
    </row>
    <row r="54" spans="1:8">
      <c r="A54" s="12">
        <v>44</v>
      </c>
      <c r="B54" s="41" t="s">
        <v>84</v>
      </c>
      <c r="C54" s="12" t="s">
        <v>18</v>
      </c>
      <c r="D54" s="185">
        <f t="shared" si="0"/>
        <v>42</v>
      </c>
      <c r="E54" s="24">
        <v>8</v>
      </c>
      <c r="F54" s="190">
        <v>32</v>
      </c>
      <c r="G54" s="12">
        <v>2</v>
      </c>
      <c r="H54" s="27"/>
    </row>
    <row r="55" spans="1:8">
      <c r="A55" s="12">
        <v>45</v>
      </c>
      <c r="B55" s="13" t="s">
        <v>85</v>
      </c>
      <c r="C55" s="12" t="s">
        <v>18</v>
      </c>
      <c r="D55" s="185">
        <f t="shared" si="0"/>
        <v>7</v>
      </c>
      <c r="E55" s="24">
        <v>2</v>
      </c>
      <c r="F55" s="190">
        <v>4</v>
      </c>
      <c r="G55" s="12">
        <v>1</v>
      </c>
      <c r="H55" s="12"/>
    </row>
    <row r="56" spans="1:8">
      <c r="A56" s="12">
        <v>46</v>
      </c>
      <c r="B56" s="13" t="s">
        <v>86</v>
      </c>
      <c r="C56" s="14" t="s">
        <v>18</v>
      </c>
      <c r="D56" s="185">
        <f t="shared" si="0"/>
        <v>30</v>
      </c>
      <c r="E56" s="24">
        <v>4</v>
      </c>
      <c r="F56" s="190">
        <v>24</v>
      </c>
      <c r="G56" s="12">
        <v>2</v>
      </c>
      <c r="H56" s="12"/>
    </row>
    <row r="57" spans="1:8">
      <c r="A57" s="12">
        <v>47</v>
      </c>
      <c r="B57" s="13" t="s">
        <v>87</v>
      </c>
      <c r="C57" s="12" t="s">
        <v>18</v>
      </c>
      <c r="D57" s="185">
        <f t="shared" si="0"/>
        <v>8</v>
      </c>
      <c r="E57" s="24">
        <v>2</v>
      </c>
      <c r="F57" s="22">
        <v>4</v>
      </c>
      <c r="G57" s="12">
        <v>2</v>
      </c>
      <c r="H57" s="12"/>
    </row>
    <row r="58" spans="1:8">
      <c r="A58" s="12">
        <v>48</v>
      </c>
      <c r="B58" s="13" t="s">
        <v>88</v>
      </c>
      <c r="C58" s="12" t="s">
        <v>18</v>
      </c>
      <c r="D58" s="185">
        <f t="shared" si="0"/>
        <v>6</v>
      </c>
      <c r="E58" s="24"/>
      <c r="F58" s="190">
        <v>6</v>
      </c>
      <c r="G58" s="12"/>
      <c r="H58" s="12"/>
    </row>
    <row r="59" spans="1:8">
      <c r="A59" s="12">
        <v>49</v>
      </c>
      <c r="B59" s="13" t="s">
        <v>89</v>
      </c>
      <c r="C59" s="12" t="s">
        <v>18</v>
      </c>
      <c r="D59" s="185">
        <f t="shared" si="0"/>
        <v>10</v>
      </c>
      <c r="E59" s="24">
        <v>2</v>
      </c>
      <c r="F59" s="190">
        <v>6</v>
      </c>
      <c r="G59" s="12">
        <v>2</v>
      </c>
      <c r="H59" s="12"/>
    </row>
    <row r="60" spans="1:8">
      <c r="A60" s="12">
        <v>50</v>
      </c>
      <c r="B60" s="13" t="s">
        <v>90</v>
      </c>
      <c r="C60" s="12" t="s">
        <v>18</v>
      </c>
      <c r="D60" s="185">
        <f t="shared" si="0"/>
        <v>12</v>
      </c>
      <c r="E60" s="24">
        <v>2</v>
      </c>
      <c r="F60" s="190">
        <v>8</v>
      </c>
      <c r="G60" s="12">
        <v>2</v>
      </c>
      <c r="H60" s="12"/>
    </row>
    <row r="61" spans="1:8">
      <c r="A61" s="12">
        <v>51</v>
      </c>
      <c r="B61" s="13" t="s">
        <v>91</v>
      </c>
      <c r="C61" s="12" t="s">
        <v>18</v>
      </c>
      <c r="D61" s="185">
        <f t="shared" si="0"/>
        <v>12</v>
      </c>
      <c r="E61" s="24">
        <v>2</v>
      </c>
      <c r="F61" s="190">
        <v>8</v>
      </c>
      <c r="G61" s="12">
        <v>2</v>
      </c>
      <c r="H61" s="12"/>
    </row>
    <row r="62" spans="1:8">
      <c r="A62" s="12">
        <v>52</v>
      </c>
      <c r="B62" s="13" t="s">
        <v>92</v>
      </c>
      <c r="C62" s="14" t="s">
        <v>18</v>
      </c>
      <c r="D62" s="185">
        <f t="shared" si="0"/>
        <v>4</v>
      </c>
      <c r="E62" s="24">
        <v>1</v>
      </c>
      <c r="F62" s="190">
        <v>2</v>
      </c>
      <c r="G62" s="12">
        <v>1</v>
      </c>
      <c r="H62" s="12"/>
    </row>
    <row r="63" spans="1:8">
      <c r="A63" s="12">
        <v>53</v>
      </c>
      <c r="B63" s="13" t="s">
        <v>93</v>
      </c>
      <c r="C63" s="14" t="s">
        <v>18</v>
      </c>
      <c r="D63" s="185">
        <f t="shared" si="0"/>
        <v>3</v>
      </c>
      <c r="E63" s="24">
        <v>1</v>
      </c>
      <c r="F63" s="190">
        <v>1</v>
      </c>
      <c r="G63" s="12">
        <v>1</v>
      </c>
      <c r="H63" s="12"/>
    </row>
    <row r="64" spans="1:8">
      <c r="A64" s="12">
        <v>54</v>
      </c>
      <c r="B64" s="13" t="s">
        <v>94</v>
      </c>
      <c r="C64" s="14" t="s">
        <v>18</v>
      </c>
      <c r="D64" s="185">
        <f t="shared" si="0"/>
        <v>3</v>
      </c>
      <c r="E64" s="24">
        <v>1</v>
      </c>
      <c r="F64" s="190">
        <v>1</v>
      </c>
      <c r="G64" s="12">
        <v>1</v>
      </c>
      <c r="H64" s="12"/>
    </row>
    <row r="65" spans="1:8">
      <c r="A65" s="12">
        <v>55</v>
      </c>
      <c r="B65" s="13" t="s">
        <v>95</v>
      </c>
      <c r="C65" s="14" t="s">
        <v>18</v>
      </c>
      <c r="D65" s="185">
        <f t="shared" si="0"/>
        <v>10</v>
      </c>
      <c r="E65" s="24">
        <v>2</v>
      </c>
      <c r="F65" s="190">
        <v>6</v>
      </c>
      <c r="G65" s="12">
        <v>2</v>
      </c>
      <c r="H65" s="12"/>
    </row>
    <row r="66" spans="1:8">
      <c r="A66" s="12">
        <v>56</v>
      </c>
      <c r="B66" s="13" t="s">
        <v>96</v>
      </c>
      <c r="C66" s="14" t="s">
        <v>18</v>
      </c>
      <c r="D66" s="185">
        <f t="shared" si="0"/>
        <v>1</v>
      </c>
      <c r="E66" s="24"/>
      <c r="F66" s="190">
        <v>1</v>
      </c>
      <c r="G66" s="12"/>
      <c r="H66" s="12"/>
    </row>
    <row r="67" spans="1:8">
      <c r="A67" s="12">
        <v>57</v>
      </c>
      <c r="B67" s="13" t="s">
        <v>97</v>
      </c>
      <c r="C67" s="14" t="s">
        <v>18</v>
      </c>
      <c r="D67" s="185">
        <f t="shared" si="0"/>
        <v>1</v>
      </c>
      <c r="E67" s="24"/>
      <c r="F67" s="190">
        <v>1</v>
      </c>
      <c r="G67" s="12"/>
      <c r="H67" s="12"/>
    </row>
    <row r="68" spans="1:8" ht="36">
      <c r="A68" s="12">
        <v>58</v>
      </c>
      <c r="B68" s="13" t="s">
        <v>98</v>
      </c>
      <c r="C68" s="12" t="s">
        <v>18</v>
      </c>
      <c r="D68" s="185">
        <f t="shared" si="0"/>
        <v>46</v>
      </c>
      <c r="E68" s="24">
        <v>10</v>
      </c>
      <c r="F68" s="190">
        <v>30</v>
      </c>
      <c r="G68" s="12">
        <v>6</v>
      </c>
      <c r="H68" s="12"/>
    </row>
    <row r="69" spans="1:8" ht="54">
      <c r="A69" s="12">
        <v>59</v>
      </c>
      <c r="B69" s="13" t="s">
        <v>177</v>
      </c>
      <c r="C69" s="12" t="s">
        <v>18</v>
      </c>
      <c r="D69" s="185">
        <f t="shared" si="0"/>
        <v>32</v>
      </c>
      <c r="E69" s="24">
        <v>6</v>
      </c>
      <c r="F69" s="84">
        <v>20</v>
      </c>
      <c r="G69" s="12">
        <v>6</v>
      </c>
      <c r="H69" s="12"/>
    </row>
    <row r="70" spans="1:8" ht="36">
      <c r="A70" s="12">
        <v>60</v>
      </c>
      <c r="B70" s="41" t="s">
        <v>100</v>
      </c>
      <c r="C70" s="12" t="s">
        <v>18</v>
      </c>
      <c r="D70" s="185">
        <f t="shared" si="0"/>
        <v>100000</v>
      </c>
      <c r="E70" s="24"/>
      <c r="F70" s="190">
        <v>100000</v>
      </c>
      <c r="G70" s="12"/>
      <c r="H70" s="12"/>
    </row>
    <row r="71" spans="1:8" ht="54">
      <c r="A71" s="12">
        <v>61</v>
      </c>
      <c r="B71" s="20" t="s">
        <v>101</v>
      </c>
      <c r="C71" s="12" t="s">
        <v>18</v>
      </c>
      <c r="D71" s="185">
        <f t="shared" si="0"/>
        <v>1000</v>
      </c>
      <c r="E71" s="24">
        <v>1000</v>
      </c>
      <c r="F71" s="190"/>
      <c r="G71" s="12"/>
      <c r="H71" s="12"/>
    </row>
    <row r="72" spans="1:8">
      <c r="A72" s="12">
        <v>62</v>
      </c>
      <c r="B72" s="13" t="s">
        <v>102</v>
      </c>
      <c r="C72" s="12" t="s">
        <v>18</v>
      </c>
      <c r="D72" s="185">
        <f t="shared" si="0"/>
        <v>500</v>
      </c>
      <c r="E72" s="24"/>
      <c r="F72" s="22"/>
      <c r="G72" s="12">
        <v>500</v>
      </c>
      <c r="H72" s="12"/>
    </row>
    <row r="73" spans="1:8">
      <c r="A73" s="12">
        <v>63</v>
      </c>
      <c r="B73" s="13" t="s">
        <v>104</v>
      </c>
      <c r="C73" s="12" t="s">
        <v>18</v>
      </c>
      <c r="D73" s="185">
        <f t="shared" si="0"/>
        <v>1000</v>
      </c>
      <c r="E73" s="24"/>
      <c r="F73" s="190">
        <v>1000</v>
      </c>
      <c r="G73" s="12"/>
      <c r="H73" s="12"/>
    </row>
    <row r="74" spans="1:8">
      <c r="A74" s="12">
        <v>64</v>
      </c>
      <c r="B74" s="41" t="s">
        <v>178</v>
      </c>
      <c r="C74" s="12" t="s">
        <v>18</v>
      </c>
      <c r="D74" s="185">
        <f t="shared" si="0"/>
        <v>600</v>
      </c>
      <c r="E74" s="22"/>
      <c r="F74" s="22">
        <v>600</v>
      </c>
      <c r="G74" s="12"/>
      <c r="H74" s="12"/>
    </row>
    <row r="75" spans="1:8">
      <c r="A75" s="12">
        <v>65</v>
      </c>
      <c r="B75" s="28" t="s">
        <v>107</v>
      </c>
      <c r="C75" s="22" t="s">
        <v>18</v>
      </c>
      <c r="D75" s="185">
        <f t="shared" si="0"/>
        <v>6</v>
      </c>
      <c r="E75" s="22">
        <v>2</v>
      </c>
      <c r="F75" s="22">
        <v>2</v>
      </c>
      <c r="G75" s="22">
        <v>2</v>
      </c>
      <c r="H75" s="22"/>
    </row>
    <row r="76" spans="1:8" ht="36">
      <c r="A76" s="12">
        <v>66</v>
      </c>
      <c r="B76" s="28" t="s">
        <v>112</v>
      </c>
      <c r="C76" s="22" t="s">
        <v>18</v>
      </c>
      <c r="D76" s="185">
        <f t="shared" ref="D76:D79" si="1">E76+F76+G76</f>
        <v>4</v>
      </c>
      <c r="E76" s="22">
        <v>4</v>
      </c>
      <c r="F76" s="22"/>
      <c r="G76" s="22"/>
      <c r="H76" s="22"/>
    </row>
    <row r="77" spans="1:8" ht="36">
      <c r="A77" s="12">
        <v>67</v>
      </c>
      <c r="B77" s="28" t="s">
        <v>179</v>
      </c>
      <c r="C77" s="22" t="s">
        <v>114</v>
      </c>
      <c r="D77" s="185">
        <f t="shared" si="1"/>
        <v>3</v>
      </c>
      <c r="E77" s="22">
        <v>1</v>
      </c>
      <c r="F77" s="22">
        <v>1</v>
      </c>
      <c r="G77" s="22">
        <v>1</v>
      </c>
      <c r="H77" s="22" t="s">
        <v>180</v>
      </c>
    </row>
    <row r="78" spans="1:8" ht="36">
      <c r="A78" s="12">
        <v>68</v>
      </c>
      <c r="B78" s="28" t="s">
        <v>181</v>
      </c>
      <c r="C78" s="22" t="s">
        <v>18</v>
      </c>
      <c r="D78" s="185">
        <f t="shared" si="1"/>
        <v>8</v>
      </c>
      <c r="E78" s="22">
        <v>2</v>
      </c>
      <c r="F78" s="22">
        <v>4</v>
      </c>
      <c r="G78" s="22">
        <v>2</v>
      </c>
      <c r="H78" s="22"/>
    </row>
    <row r="79" spans="1:8">
      <c r="A79" s="12">
        <v>69</v>
      </c>
      <c r="B79" s="29" t="s">
        <v>116</v>
      </c>
      <c r="C79" s="12" t="s">
        <v>106</v>
      </c>
      <c r="D79" s="185">
        <f t="shared" si="1"/>
        <v>50</v>
      </c>
      <c r="E79" s="22"/>
      <c r="F79" s="22">
        <v>50</v>
      </c>
      <c r="G79" s="12"/>
      <c r="H79" s="12"/>
    </row>
    <row r="80" spans="1:8">
      <c r="A80" s="1"/>
      <c r="B80" s="1"/>
      <c r="C80" s="1"/>
      <c r="D80" s="186"/>
      <c r="E80" s="74"/>
      <c r="F80" s="74"/>
      <c r="G80" s="1"/>
    </row>
    <row r="81" spans="1:8">
      <c r="A81" s="1"/>
      <c r="B81" s="95" t="s">
        <v>182</v>
      </c>
      <c r="C81" s="95"/>
      <c r="D81" s="213"/>
      <c r="E81" s="193"/>
      <c r="F81" s="193"/>
      <c r="G81" s="385" t="s">
        <v>183</v>
      </c>
      <c r="H81" s="385"/>
    </row>
    <row r="82" spans="1:8">
      <c r="A82" s="1"/>
      <c r="B82" s="95"/>
      <c r="C82" s="95"/>
      <c r="D82" s="213"/>
      <c r="E82" s="193"/>
      <c r="F82" s="193"/>
      <c r="G82" s="95"/>
      <c r="H82" s="95"/>
    </row>
    <row r="83" spans="1:8">
      <c r="A83" s="1"/>
      <c r="B83" s="95" t="s">
        <v>184</v>
      </c>
      <c r="C83" s="95"/>
      <c r="D83" s="213"/>
      <c r="E83" s="193"/>
      <c r="F83" s="193"/>
      <c r="G83" s="385" t="s">
        <v>185</v>
      </c>
      <c r="H83" s="385"/>
    </row>
    <row r="84" spans="1:8">
      <c r="A84" s="1"/>
      <c r="B84" s="95"/>
      <c r="C84" s="95"/>
      <c r="D84" s="213"/>
      <c r="E84" s="193"/>
      <c r="F84" s="193"/>
      <c r="G84" s="95"/>
      <c r="H84" s="95"/>
    </row>
    <row r="85" spans="1:8">
      <c r="A85" s="1"/>
      <c r="B85" s="95" t="s">
        <v>186</v>
      </c>
      <c r="C85" s="95"/>
      <c r="D85" s="213"/>
      <c r="E85" s="193"/>
      <c r="F85" s="193"/>
      <c r="G85" s="385" t="s">
        <v>187</v>
      </c>
      <c r="H85" s="385"/>
    </row>
    <row r="86" spans="1:8">
      <c r="A86" s="1"/>
      <c r="B86" s="95"/>
      <c r="C86" s="95"/>
      <c r="D86" s="213"/>
      <c r="E86" s="193"/>
      <c r="F86" s="193"/>
      <c r="G86" s="95"/>
      <c r="H86" s="95"/>
    </row>
    <row r="87" spans="1:8">
      <c r="A87" s="1"/>
      <c r="B87" s="95" t="s">
        <v>188</v>
      </c>
      <c r="C87" s="95"/>
      <c r="D87" s="213"/>
      <c r="E87" s="193"/>
      <c r="F87" s="193"/>
      <c r="G87" s="385" t="s">
        <v>189</v>
      </c>
      <c r="H87" s="385"/>
    </row>
    <row r="88" spans="1:8">
      <c r="A88" s="1"/>
      <c r="B88" s="1"/>
      <c r="C88" s="1"/>
      <c r="D88" s="186"/>
      <c r="E88" s="74"/>
      <c r="F88" s="74"/>
      <c r="G88" s="1"/>
    </row>
    <row r="89" spans="1:8">
      <c r="A89" s="1"/>
      <c r="B89" s="1"/>
      <c r="C89" s="1"/>
      <c r="D89" s="186"/>
      <c r="E89" s="74"/>
      <c r="F89" s="74"/>
      <c r="G89" s="1"/>
    </row>
    <row r="90" spans="1:8">
      <c r="A90" s="1"/>
      <c r="B90" s="1"/>
      <c r="C90" s="1"/>
      <c r="D90" s="186"/>
      <c r="E90" s="74"/>
      <c r="F90" s="74"/>
      <c r="G90" s="1"/>
    </row>
    <row r="91" spans="1:8">
      <c r="A91" s="1"/>
      <c r="B91" s="1"/>
      <c r="C91" s="1"/>
      <c r="D91" s="186"/>
      <c r="E91" s="74"/>
      <c r="F91" s="74"/>
      <c r="G91" s="1"/>
    </row>
    <row r="92" spans="1:8">
      <c r="A92" s="1"/>
      <c r="B92" s="1"/>
      <c r="C92" s="1"/>
      <c r="D92" s="186"/>
      <c r="E92" s="74"/>
      <c r="F92" s="74"/>
      <c r="G92" s="1"/>
    </row>
    <row r="93" spans="1:8">
      <c r="A93" s="1"/>
      <c r="B93" s="1"/>
      <c r="C93" s="1"/>
      <c r="D93" s="186"/>
      <c r="E93" s="74"/>
      <c r="F93" s="74"/>
      <c r="G93" s="1"/>
    </row>
    <row r="94" spans="1:8">
      <c r="A94" s="1"/>
      <c r="B94" s="1"/>
      <c r="C94" s="1"/>
      <c r="D94" s="186"/>
      <c r="E94" s="74"/>
      <c r="F94" s="74"/>
      <c r="G94" s="1"/>
    </row>
    <row r="95" spans="1:8">
      <c r="A95" s="1"/>
      <c r="B95" s="1"/>
      <c r="C95" s="1"/>
      <c r="D95" s="186"/>
      <c r="E95" s="74"/>
      <c r="F95" s="74"/>
      <c r="G95" s="1"/>
    </row>
    <row r="96" spans="1:8">
      <c r="A96" s="1"/>
      <c r="B96" s="1"/>
      <c r="C96" s="1"/>
      <c r="D96" s="186"/>
      <c r="E96" s="74"/>
      <c r="F96" s="74"/>
      <c r="G96" s="1"/>
    </row>
    <row r="97" spans="1:7">
      <c r="A97" s="1"/>
      <c r="B97" s="1"/>
      <c r="C97" s="1"/>
      <c r="D97" s="186"/>
      <c r="E97" s="74"/>
      <c r="F97" s="74"/>
      <c r="G97" s="1"/>
    </row>
    <row r="98" spans="1:7">
      <c r="A98" s="1"/>
      <c r="B98" s="1"/>
      <c r="C98" s="1"/>
      <c r="D98" s="186"/>
      <c r="E98" s="74"/>
      <c r="F98" s="74"/>
      <c r="G98" s="1"/>
    </row>
    <row r="99" spans="1:7">
      <c r="A99" s="1"/>
      <c r="B99" s="1"/>
      <c r="C99" s="1"/>
      <c r="D99" s="186"/>
      <c r="E99" s="74"/>
      <c r="F99" s="74"/>
      <c r="G99" s="1"/>
    </row>
    <row r="100" spans="1:7">
      <c r="A100" s="1"/>
      <c r="B100" s="1"/>
      <c r="C100" s="1"/>
      <c r="D100" s="186"/>
      <c r="E100" s="74"/>
      <c r="F100" s="74"/>
      <c r="G100" s="1"/>
    </row>
    <row r="101" spans="1:7">
      <c r="A101" s="1"/>
      <c r="B101" s="1"/>
      <c r="C101" s="1"/>
      <c r="D101" s="186"/>
      <c r="E101" s="74"/>
      <c r="F101" s="74"/>
      <c r="G101" s="1"/>
    </row>
    <row r="102" spans="1:7">
      <c r="A102" s="1"/>
      <c r="B102" s="1"/>
      <c r="C102" s="1"/>
      <c r="D102" s="186"/>
      <c r="E102" s="74"/>
      <c r="F102" s="74"/>
      <c r="G102" s="1"/>
    </row>
    <row r="103" spans="1:7">
      <c r="A103" s="1"/>
      <c r="B103" s="1"/>
      <c r="C103" s="1"/>
      <c r="D103" s="186"/>
      <c r="E103" s="74"/>
      <c r="F103" s="74"/>
      <c r="G103" s="1"/>
    </row>
    <row r="104" spans="1:7">
      <c r="A104" s="1"/>
      <c r="B104" s="1"/>
      <c r="C104" s="1"/>
      <c r="D104" s="186"/>
      <c r="E104" s="74"/>
      <c r="F104" s="74"/>
      <c r="G104" s="1"/>
    </row>
    <row r="105" spans="1:7">
      <c r="A105" s="1"/>
      <c r="B105" s="1"/>
      <c r="C105" s="1"/>
      <c r="D105" s="186"/>
      <c r="E105" s="74"/>
      <c r="F105" s="74"/>
      <c r="G105" s="1"/>
    </row>
    <row r="106" spans="1:7">
      <c r="A106" s="1"/>
      <c r="B106" s="1"/>
      <c r="C106" s="1"/>
      <c r="D106" s="186"/>
      <c r="E106" s="74"/>
      <c r="F106" s="74"/>
      <c r="G106" s="1"/>
    </row>
    <row r="107" spans="1:7">
      <c r="A107" s="1"/>
      <c r="B107" s="1"/>
      <c r="C107" s="1"/>
      <c r="D107" s="186"/>
      <c r="E107" s="74"/>
      <c r="F107" s="74"/>
      <c r="G107" s="1"/>
    </row>
    <row r="108" spans="1:7">
      <c r="A108" s="1"/>
      <c r="B108" s="1"/>
      <c r="C108" s="1"/>
      <c r="D108" s="186"/>
      <c r="E108" s="74"/>
      <c r="F108" s="74"/>
      <c r="G108" s="1"/>
    </row>
    <row r="109" spans="1:7">
      <c r="A109" s="1"/>
      <c r="B109" s="1"/>
      <c r="C109" s="1"/>
      <c r="D109" s="186"/>
      <c r="E109" s="74"/>
      <c r="F109" s="74"/>
      <c r="G109" s="1"/>
    </row>
    <row r="110" spans="1:7">
      <c r="A110" s="1"/>
      <c r="B110" s="1"/>
      <c r="C110" s="1"/>
      <c r="D110" s="186"/>
      <c r="E110" s="74"/>
      <c r="F110" s="74"/>
      <c r="G110" s="1"/>
    </row>
    <row r="111" spans="1:7">
      <c r="A111" s="1"/>
      <c r="B111" s="1"/>
      <c r="C111" s="1"/>
      <c r="D111" s="186"/>
      <c r="E111" s="74"/>
      <c r="F111" s="74"/>
      <c r="G111" s="1"/>
    </row>
    <row r="112" spans="1:7">
      <c r="A112" s="1"/>
      <c r="B112" s="1"/>
      <c r="C112" s="1"/>
      <c r="D112" s="186"/>
      <c r="E112" s="74"/>
      <c r="F112" s="74"/>
      <c r="G112" s="1"/>
    </row>
    <row r="113" spans="1:7">
      <c r="A113" s="1"/>
      <c r="B113" s="1"/>
      <c r="C113" s="1"/>
      <c r="D113" s="186"/>
      <c r="E113" s="74"/>
      <c r="F113" s="74"/>
      <c r="G113" s="1"/>
    </row>
    <row r="114" spans="1:7">
      <c r="A114" s="1"/>
      <c r="B114" s="1"/>
      <c r="C114" s="1"/>
      <c r="D114" s="186"/>
      <c r="E114" s="74"/>
      <c r="F114" s="74"/>
      <c r="G114" s="1"/>
    </row>
    <row r="115" spans="1:7">
      <c r="A115" s="1"/>
      <c r="B115" s="1"/>
      <c r="C115" s="1"/>
      <c r="D115" s="186"/>
      <c r="E115" s="74"/>
      <c r="F115" s="74"/>
      <c r="G115" s="1"/>
    </row>
    <row r="116" spans="1:7">
      <c r="A116" s="1"/>
      <c r="B116" s="1"/>
      <c r="C116" s="1"/>
      <c r="D116" s="186"/>
      <c r="E116" s="74"/>
      <c r="F116" s="74"/>
      <c r="G116" s="1"/>
    </row>
    <row r="117" spans="1:7">
      <c r="A117" s="1"/>
      <c r="B117" s="1"/>
      <c r="C117" s="1"/>
      <c r="D117" s="186"/>
      <c r="E117" s="74"/>
      <c r="F117" s="74"/>
      <c r="G117" s="1"/>
    </row>
    <row r="118" spans="1:7">
      <c r="A118" s="1"/>
      <c r="B118" s="1"/>
      <c r="C118" s="1"/>
      <c r="D118" s="186"/>
      <c r="E118" s="74"/>
      <c r="F118" s="74"/>
      <c r="G118" s="1"/>
    </row>
    <row r="119" spans="1:7">
      <c r="A119" s="1"/>
      <c r="B119" s="1"/>
      <c r="C119" s="1"/>
      <c r="D119" s="186"/>
      <c r="E119" s="74"/>
      <c r="F119" s="74"/>
      <c r="G119" s="1"/>
    </row>
    <row r="120" spans="1:7">
      <c r="A120" s="1"/>
      <c r="B120" s="1"/>
      <c r="C120" s="1"/>
      <c r="D120" s="186"/>
      <c r="E120" s="74"/>
      <c r="F120" s="74"/>
      <c r="G120" s="1"/>
    </row>
    <row r="121" spans="1:7">
      <c r="A121" s="1"/>
      <c r="B121" s="1"/>
      <c r="C121" s="1"/>
      <c r="D121" s="186"/>
      <c r="E121" s="74"/>
      <c r="F121" s="74"/>
      <c r="G121" s="1"/>
    </row>
    <row r="122" spans="1:7">
      <c r="A122" s="1"/>
      <c r="B122" s="1"/>
      <c r="C122" s="1"/>
      <c r="D122" s="186"/>
      <c r="E122" s="74"/>
      <c r="F122" s="74"/>
      <c r="G122" s="1"/>
    </row>
    <row r="123" spans="1:7">
      <c r="A123" s="1"/>
      <c r="B123" s="1"/>
      <c r="C123" s="1"/>
      <c r="D123" s="186"/>
      <c r="E123" s="74"/>
      <c r="F123" s="74"/>
      <c r="G123" s="1"/>
    </row>
    <row r="124" spans="1:7">
      <c r="A124" s="1"/>
      <c r="B124" s="1"/>
      <c r="C124" s="1"/>
      <c r="D124" s="186"/>
      <c r="E124" s="74"/>
      <c r="F124" s="74"/>
      <c r="G124" s="1"/>
    </row>
    <row r="125" spans="1:7">
      <c r="A125" s="1"/>
      <c r="B125" s="1"/>
      <c r="C125" s="1"/>
      <c r="D125" s="186"/>
      <c r="E125" s="74"/>
      <c r="F125" s="74"/>
      <c r="G125" s="1"/>
    </row>
    <row r="126" spans="1:7">
      <c r="A126" s="1"/>
      <c r="B126" s="1"/>
      <c r="C126" s="1"/>
      <c r="D126" s="186"/>
      <c r="E126" s="74"/>
      <c r="F126" s="74"/>
      <c r="G126" s="1"/>
    </row>
    <row r="127" spans="1:7">
      <c r="A127" s="1"/>
      <c r="B127" s="1"/>
      <c r="C127" s="1"/>
      <c r="D127" s="186"/>
      <c r="E127" s="74"/>
      <c r="F127" s="74"/>
      <c r="G127" s="1"/>
    </row>
    <row r="128" spans="1:7">
      <c r="A128" s="1"/>
      <c r="B128" s="1"/>
      <c r="C128" s="1"/>
      <c r="D128" s="186"/>
      <c r="E128" s="74"/>
      <c r="F128" s="74"/>
      <c r="G128" s="1"/>
    </row>
    <row r="129" spans="1:7">
      <c r="A129" s="1"/>
      <c r="B129" s="1"/>
      <c r="C129" s="1"/>
      <c r="D129" s="186"/>
      <c r="E129" s="74"/>
      <c r="F129" s="74"/>
      <c r="G129" s="1"/>
    </row>
    <row r="130" spans="1:7">
      <c r="A130" s="1"/>
      <c r="B130" s="1"/>
      <c r="C130" s="1"/>
      <c r="D130" s="186"/>
      <c r="E130" s="74"/>
      <c r="F130" s="74"/>
      <c r="G130" s="1"/>
    </row>
    <row r="131" spans="1:7">
      <c r="B131" s="1"/>
      <c r="C131" s="1"/>
      <c r="D131" s="186"/>
      <c r="E131" s="74"/>
      <c r="F131" s="74"/>
      <c r="G131" s="1"/>
    </row>
    <row r="132" spans="1:7">
      <c r="B132" s="1"/>
      <c r="C132" s="1"/>
      <c r="D132" s="186"/>
      <c r="E132" s="74"/>
      <c r="F132" s="74"/>
      <c r="G132" s="1"/>
    </row>
    <row r="133" spans="1:7">
      <c r="B133" s="1"/>
      <c r="C133" s="1"/>
      <c r="D133" s="186"/>
      <c r="E133" s="74"/>
      <c r="F133" s="74"/>
      <c r="G133" s="1"/>
    </row>
    <row r="134" spans="1:7">
      <c r="B134" s="1"/>
      <c r="C134" s="1"/>
      <c r="D134" s="186"/>
      <c r="E134" s="74"/>
      <c r="F134" s="74"/>
      <c r="G134" s="1"/>
    </row>
  </sheetData>
  <mergeCells count="15">
    <mergeCell ref="G83:H83"/>
    <mergeCell ref="G85:H85"/>
    <mergeCell ref="G87:H87"/>
    <mergeCell ref="A9:A10"/>
    <mergeCell ref="B9:B10"/>
    <mergeCell ref="C9:C10"/>
    <mergeCell ref="D9:D10"/>
    <mergeCell ref="E9:G9"/>
    <mergeCell ref="G81:H81"/>
    <mergeCell ref="A7:H7"/>
    <mergeCell ref="A1:C1"/>
    <mergeCell ref="F1:H1"/>
    <mergeCell ref="A2:C2"/>
    <mergeCell ref="F2:H2"/>
    <mergeCell ref="A4:C4"/>
  </mergeCells>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H150"/>
  <sheetViews>
    <sheetView topLeftCell="A7" workbookViewId="0">
      <selection activeCell="D13" sqref="D13"/>
    </sheetView>
  </sheetViews>
  <sheetFormatPr defaultColWidth="9.1796875" defaultRowHeight="18"/>
  <cols>
    <col min="1" max="1" width="6.1796875" style="4" customWidth="1"/>
    <col min="2" max="2" width="33.54296875" style="5" customWidth="1"/>
    <col min="3" max="3" width="11.7265625" style="2" customWidth="1"/>
    <col min="4" max="4" width="13.1796875" style="182" customWidth="1"/>
    <col min="5" max="5" width="15.453125" style="75" customWidth="1"/>
    <col min="6" max="6" width="15" style="75" customWidth="1"/>
    <col min="7" max="7" width="16.1796875" style="2" customWidth="1"/>
    <col min="8" max="8" width="17.54296875" style="1" customWidth="1"/>
    <col min="9" max="10" width="14.1796875" style="1" customWidth="1"/>
    <col min="11" max="11" width="14.7265625" style="1" customWidth="1"/>
    <col min="12" max="16384" width="9.1796875" style="1"/>
  </cols>
  <sheetData>
    <row r="1" spans="1:8">
      <c r="A1" s="335" t="s">
        <v>0</v>
      </c>
      <c r="B1" s="335"/>
      <c r="C1" s="1"/>
      <c r="G1" s="45" t="s">
        <v>1</v>
      </c>
      <c r="H1" s="45"/>
    </row>
    <row r="2" spans="1:8" ht="81" customHeight="1">
      <c r="A2" s="336" t="s">
        <v>190</v>
      </c>
      <c r="B2" s="336"/>
      <c r="C2" s="336"/>
      <c r="F2" s="336" t="s">
        <v>2</v>
      </c>
      <c r="G2" s="336"/>
      <c r="H2" s="336"/>
    </row>
    <row r="3" spans="1:8" ht="18" customHeight="1"/>
    <row r="4" spans="1:8" ht="18" customHeight="1">
      <c r="A4" s="346" t="s">
        <v>191</v>
      </c>
      <c r="B4" s="346"/>
      <c r="C4" s="346"/>
      <c r="G4" s="96" t="s">
        <v>3</v>
      </c>
    </row>
    <row r="5" spans="1:8" ht="15.75" customHeight="1">
      <c r="A5" s="46"/>
      <c r="B5" s="46"/>
      <c r="C5" s="46"/>
      <c r="G5" s="96"/>
      <c r="H5" s="6"/>
    </row>
    <row r="6" spans="1:8" ht="15.75" customHeight="1">
      <c r="A6" s="2"/>
      <c r="B6" s="2"/>
      <c r="C6" s="7"/>
      <c r="G6" s="96" t="s">
        <v>5</v>
      </c>
      <c r="H6" s="2"/>
    </row>
    <row r="7" spans="1:8" ht="15.75" customHeight="1">
      <c r="A7" s="2"/>
      <c r="B7" s="2"/>
      <c r="C7" s="7"/>
      <c r="G7" s="96"/>
      <c r="H7" s="2"/>
    </row>
    <row r="8" spans="1:8" ht="15.75" customHeight="1">
      <c r="A8" s="2"/>
      <c r="B8" s="2"/>
      <c r="C8" s="7"/>
      <c r="F8" s="74"/>
      <c r="G8" s="96" t="s">
        <v>4</v>
      </c>
    </row>
    <row r="9" spans="1:8" ht="64.5" customHeight="1">
      <c r="A9" s="337" t="s">
        <v>436</v>
      </c>
      <c r="B9" s="337"/>
      <c r="C9" s="337"/>
      <c r="D9" s="337"/>
      <c r="E9" s="337"/>
      <c r="F9" s="337"/>
      <c r="G9" s="337"/>
      <c r="H9" s="337"/>
    </row>
    <row r="10" spans="1:8" ht="20.5">
      <c r="A10" s="8"/>
      <c r="B10" s="47"/>
      <c r="C10" s="10"/>
      <c r="D10" s="183"/>
      <c r="E10" s="81"/>
      <c r="F10" s="81"/>
      <c r="G10" s="10"/>
    </row>
    <row r="11" spans="1:8" s="106" customFormat="1" ht="18.75" customHeight="1">
      <c r="A11" s="348" t="s">
        <v>6</v>
      </c>
      <c r="B11" s="350" t="s">
        <v>7</v>
      </c>
      <c r="C11" s="350" t="s">
        <v>8</v>
      </c>
      <c r="D11" s="380" t="s">
        <v>9</v>
      </c>
      <c r="E11" s="383" t="s">
        <v>10</v>
      </c>
      <c r="F11" s="384"/>
      <c r="G11" s="384"/>
      <c r="H11" s="350" t="s">
        <v>11</v>
      </c>
    </row>
    <row r="12" spans="1:8" s="4" customFormat="1" ht="92.25" customHeight="1">
      <c r="A12" s="349"/>
      <c r="B12" s="351"/>
      <c r="C12" s="351"/>
      <c r="D12" s="381"/>
      <c r="E12" s="178" t="s">
        <v>12</v>
      </c>
      <c r="F12" s="175" t="s">
        <v>13</v>
      </c>
      <c r="G12" s="11" t="s">
        <v>14</v>
      </c>
      <c r="H12" s="351"/>
    </row>
    <row r="13" spans="1:8" ht="54">
      <c r="A13" s="12">
        <v>1</v>
      </c>
      <c r="B13" s="13" t="s">
        <v>15</v>
      </c>
      <c r="C13" s="14" t="s">
        <v>16</v>
      </c>
      <c r="D13" s="185">
        <f>+SUM(E13:G13)</f>
        <v>100</v>
      </c>
      <c r="E13" s="22">
        <v>20</v>
      </c>
      <c r="F13" s="22">
        <v>75</v>
      </c>
      <c r="G13" s="12">
        <v>5</v>
      </c>
      <c r="H13" s="12"/>
    </row>
    <row r="14" spans="1:8">
      <c r="A14" s="12">
        <f>+A13+1</f>
        <v>2</v>
      </c>
      <c r="B14" s="13" t="s">
        <v>17</v>
      </c>
      <c r="C14" s="16" t="s">
        <v>18</v>
      </c>
      <c r="D14" s="185">
        <f t="shared" ref="D14:D64" si="0">+SUM(E14:G14)</f>
        <v>200</v>
      </c>
      <c r="E14" s="22">
        <v>30</v>
      </c>
      <c r="F14" s="189">
        <v>150</v>
      </c>
      <c r="G14" s="12">
        <v>20</v>
      </c>
      <c r="H14" s="12"/>
    </row>
    <row r="15" spans="1:8">
      <c r="A15" s="12">
        <f t="shared" ref="A15:A78" si="1">+A14+1</f>
        <v>3</v>
      </c>
      <c r="B15" s="13" t="s">
        <v>19</v>
      </c>
      <c r="C15" s="16" t="s">
        <v>18</v>
      </c>
      <c r="D15" s="185">
        <f t="shared" si="0"/>
        <v>60</v>
      </c>
      <c r="E15" s="22">
        <v>20</v>
      </c>
      <c r="F15" s="190">
        <v>30</v>
      </c>
      <c r="G15" s="12">
        <v>10</v>
      </c>
      <c r="H15" s="12"/>
    </row>
    <row r="16" spans="1:8">
      <c r="A16" s="12">
        <f t="shared" si="1"/>
        <v>4</v>
      </c>
      <c r="B16" s="18" t="s">
        <v>20</v>
      </c>
      <c r="C16" s="19" t="s">
        <v>18</v>
      </c>
      <c r="D16" s="185">
        <f t="shared" si="0"/>
        <v>7</v>
      </c>
      <c r="E16" s="22">
        <v>2</v>
      </c>
      <c r="F16" s="191">
        <v>4</v>
      </c>
      <c r="G16" s="42">
        <v>1</v>
      </c>
      <c r="H16" s="42"/>
    </row>
    <row r="17" spans="1:8" ht="36">
      <c r="A17" s="12">
        <f t="shared" si="1"/>
        <v>5</v>
      </c>
      <c r="B17" s="13" t="s">
        <v>21</v>
      </c>
      <c r="C17" s="42" t="s">
        <v>18</v>
      </c>
      <c r="D17" s="185">
        <f t="shared" si="0"/>
        <v>0</v>
      </c>
      <c r="E17" s="22"/>
      <c r="F17" s="190"/>
      <c r="G17" s="12"/>
      <c r="H17" s="12"/>
    </row>
    <row r="18" spans="1:8" ht="36">
      <c r="A18" s="12">
        <f t="shared" si="1"/>
        <v>6</v>
      </c>
      <c r="B18" s="20" t="s">
        <v>22</v>
      </c>
      <c r="C18" s="21" t="s">
        <v>18</v>
      </c>
      <c r="D18" s="185">
        <f t="shared" si="0"/>
        <v>0</v>
      </c>
      <c r="E18" s="22"/>
      <c r="F18" s="22"/>
      <c r="G18" s="22"/>
      <c r="H18" s="22"/>
    </row>
    <row r="19" spans="1:8">
      <c r="A19" s="12">
        <f t="shared" si="1"/>
        <v>7</v>
      </c>
      <c r="B19" s="13" t="s">
        <v>23</v>
      </c>
      <c r="C19" s="42" t="s">
        <v>18</v>
      </c>
      <c r="D19" s="185">
        <f t="shared" si="0"/>
        <v>0</v>
      </c>
      <c r="E19" s="22"/>
      <c r="F19" s="22"/>
      <c r="G19" s="12"/>
      <c r="H19" s="12"/>
    </row>
    <row r="20" spans="1:8" ht="36">
      <c r="A20" s="12">
        <f t="shared" si="1"/>
        <v>8</v>
      </c>
      <c r="B20" s="13" t="s">
        <v>25</v>
      </c>
      <c r="C20" s="42" t="s">
        <v>18</v>
      </c>
      <c r="D20" s="185">
        <f t="shared" si="0"/>
        <v>0</v>
      </c>
      <c r="E20" s="22"/>
      <c r="F20" s="22"/>
      <c r="G20" s="12"/>
      <c r="H20" s="12"/>
    </row>
    <row r="21" spans="1:8" ht="36">
      <c r="A21" s="12">
        <f t="shared" si="1"/>
        <v>9</v>
      </c>
      <c r="B21" s="13" t="s">
        <v>26</v>
      </c>
      <c r="C21" s="42" t="s">
        <v>18</v>
      </c>
      <c r="D21" s="185">
        <f t="shared" si="0"/>
        <v>0</v>
      </c>
      <c r="E21" s="22"/>
      <c r="F21" s="22"/>
      <c r="G21" s="12"/>
      <c r="H21" s="12"/>
    </row>
    <row r="22" spans="1:8">
      <c r="A22" s="12">
        <f t="shared" si="1"/>
        <v>10</v>
      </c>
      <c r="B22" s="13" t="s">
        <v>27</v>
      </c>
      <c r="C22" s="42" t="s">
        <v>18</v>
      </c>
      <c r="D22" s="185">
        <f t="shared" si="0"/>
        <v>0</v>
      </c>
      <c r="E22" s="22"/>
      <c r="F22" s="22"/>
      <c r="G22" s="12"/>
      <c r="H22" s="12"/>
    </row>
    <row r="23" spans="1:8">
      <c r="A23" s="12">
        <f t="shared" si="1"/>
        <v>11</v>
      </c>
      <c r="B23" s="13" t="s">
        <v>29</v>
      </c>
      <c r="C23" s="42" t="s">
        <v>18</v>
      </c>
      <c r="D23" s="185">
        <f t="shared" si="0"/>
        <v>0</v>
      </c>
      <c r="E23" s="22"/>
      <c r="F23" s="22"/>
      <c r="G23" s="12"/>
      <c r="H23" s="12"/>
    </row>
    <row r="24" spans="1:8">
      <c r="A24" s="12">
        <f t="shared" si="1"/>
        <v>12</v>
      </c>
      <c r="B24" s="13" t="s">
        <v>30</v>
      </c>
      <c r="C24" s="42" t="s">
        <v>18</v>
      </c>
      <c r="D24" s="185">
        <f t="shared" si="0"/>
        <v>0</v>
      </c>
      <c r="E24" s="22"/>
      <c r="F24" s="22"/>
      <c r="G24" s="12"/>
      <c r="H24" s="12"/>
    </row>
    <row r="25" spans="1:8">
      <c r="A25" s="12">
        <f t="shared" si="1"/>
        <v>13</v>
      </c>
      <c r="B25" s="13" t="s">
        <v>33</v>
      </c>
      <c r="C25" s="42" t="s">
        <v>18</v>
      </c>
      <c r="D25" s="185">
        <f t="shared" si="0"/>
        <v>0</v>
      </c>
      <c r="E25" s="22"/>
      <c r="F25" s="22"/>
      <c r="G25" s="12"/>
      <c r="H25" s="12"/>
    </row>
    <row r="26" spans="1:8" ht="36">
      <c r="A26" s="12">
        <f t="shared" si="1"/>
        <v>14</v>
      </c>
      <c r="B26" s="13" t="s">
        <v>34</v>
      </c>
      <c r="C26" s="12" t="s">
        <v>35</v>
      </c>
      <c r="D26" s="185">
        <f t="shared" si="0"/>
        <v>0</v>
      </c>
      <c r="E26" s="22"/>
      <c r="F26" s="22"/>
      <c r="G26" s="12"/>
      <c r="H26" s="12"/>
    </row>
    <row r="27" spans="1:8">
      <c r="A27" s="12">
        <f t="shared" si="1"/>
        <v>15</v>
      </c>
      <c r="B27" s="13" t="s">
        <v>36</v>
      </c>
      <c r="C27" s="16" t="s">
        <v>35</v>
      </c>
      <c r="D27" s="185">
        <f t="shared" si="0"/>
        <v>0</v>
      </c>
      <c r="E27" s="22"/>
      <c r="F27" s="22"/>
      <c r="G27" s="12"/>
      <c r="H27" s="12"/>
    </row>
    <row r="28" spans="1:8" ht="36">
      <c r="A28" s="12">
        <f t="shared" si="1"/>
        <v>16</v>
      </c>
      <c r="B28" s="23" t="s">
        <v>192</v>
      </c>
      <c r="C28" s="42" t="s">
        <v>18</v>
      </c>
      <c r="D28" s="185">
        <f t="shared" si="0"/>
        <v>0</v>
      </c>
      <c r="E28" s="24"/>
      <c r="F28" s="24"/>
      <c r="G28" s="24"/>
      <c r="H28" s="24"/>
    </row>
    <row r="29" spans="1:8" ht="36">
      <c r="A29" s="12">
        <f t="shared" si="1"/>
        <v>17</v>
      </c>
      <c r="B29" s="23" t="s">
        <v>193</v>
      </c>
      <c r="C29" s="42" t="s">
        <v>18</v>
      </c>
      <c r="D29" s="185">
        <f t="shared" si="0"/>
        <v>0</v>
      </c>
      <c r="E29" s="24"/>
      <c r="F29" s="24"/>
      <c r="G29" s="24"/>
      <c r="H29" s="24"/>
    </row>
    <row r="30" spans="1:8" ht="36">
      <c r="A30" s="12">
        <f t="shared" si="1"/>
        <v>18</v>
      </c>
      <c r="B30" s="23" t="s">
        <v>43</v>
      </c>
      <c r="C30" s="24" t="s">
        <v>44</v>
      </c>
      <c r="D30" s="185">
        <f t="shared" si="0"/>
        <v>0</v>
      </c>
      <c r="E30" s="24"/>
      <c r="F30" s="25"/>
      <c r="G30" s="24"/>
      <c r="H30" s="24"/>
    </row>
    <row r="31" spans="1:8">
      <c r="A31" s="12">
        <f t="shared" si="1"/>
        <v>19</v>
      </c>
      <c r="B31" s="20" t="s">
        <v>49</v>
      </c>
      <c r="C31" s="22" t="s">
        <v>18</v>
      </c>
      <c r="D31" s="185">
        <f t="shared" si="0"/>
        <v>0</v>
      </c>
      <c r="E31" s="22"/>
      <c r="F31" s="22"/>
      <c r="G31" s="22"/>
      <c r="H31" s="22"/>
    </row>
    <row r="32" spans="1:8">
      <c r="A32" s="12">
        <f t="shared" si="1"/>
        <v>20</v>
      </c>
      <c r="B32" s="20" t="s">
        <v>51</v>
      </c>
      <c r="C32" s="21" t="s">
        <v>52</v>
      </c>
      <c r="D32" s="185">
        <f t="shared" si="0"/>
        <v>0</v>
      </c>
      <c r="E32" s="22"/>
      <c r="F32" s="22"/>
      <c r="G32" s="22"/>
      <c r="H32" s="22"/>
    </row>
    <row r="33" spans="1:8">
      <c r="A33" s="12">
        <f t="shared" si="1"/>
        <v>21</v>
      </c>
      <c r="B33" s="13" t="s">
        <v>53</v>
      </c>
      <c r="C33" s="16" t="s">
        <v>35</v>
      </c>
      <c r="D33" s="185">
        <f t="shared" si="0"/>
        <v>20</v>
      </c>
      <c r="E33" s="22">
        <v>4</v>
      </c>
      <c r="F33" s="190">
        <v>14</v>
      </c>
      <c r="G33" s="12">
        <v>2</v>
      </c>
      <c r="H33" s="12"/>
    </row>
    <row r="34" spans="1:8" ht="36.75" customHeight="1">
      <c r="A34" s="12">
        <f t="shared" si="1"/>
        <v>22</v>
      </c>
      <c r="B34" s="41" t="s">
        <v>54</v>
      </c>
      <c r="C34" s="12" t="s">
        <v>18</v>
      </c>
      <c r="D34" s="185">
        <f t="shared" si="0"/>
        <v>30</v>
      </c>
      <c r="E34" s="24">
        <v>10</v>
      </c>
      <c r="F34" s="190">
        <v>15</v>
      </c>
      <c r="G34" s="12">
        <v>5</v>
      </c>
      <c r="H34" s="12"/>
    </row>
    <row r="35" spans="1:8">
      <c r="A35" s="12">
        <f t="shared" si="1"/>
        <v>23</v>
      </c>
      <c r="B35" s="13" t="s">
        <v>194</v>
      </c>
      <c r="C35" s="16" t="s">
        <v>18</v>
      </c>
      <c r="D35" s="185">
        <f t="shared" si="0"/>
        <v>6</v>
      </c>
      <c r="E35" s="24">
        <v>2</v>
      </c>
      <c r="F35" s="190">
        <v>3</v>
      </c>
      <c r="G35" s="12">
        <v>1</v>
      </c>
      <c r="H35" s="12"/>
    </row>
    <row r="36" spans="1:8">
      <c r="A36" s="12">
        <f t="shared" si="1"/>
        <v>24</v>
      </c>
      <c r="B36" s="13" t="s">
        <v>195</v>
      </c>
      <c r="C36" s="16" t="s">
        <v>18</v>
      </c>
      <c r="D36" s="185">
        <f t="shared" si="0"/>
        <v>6</v>
      </c>
      <c r="E36" s="24">
        <v>2</v>
      </c>
      <c r="F36" s="190">
        <v>3</v>
      </c>
      <c r="G36" s="12">
        <v>1</v>
      </c>
      <c r="H36" s="12"/>
    </row>
    <row r="37" spans="1:8">
      <c r="A37" s="12">
        <f t="shared" si="1"/>
        <v>25</v>
      </c>
      <c r="B37" s="13" t="s">
        <v>57</v>
      </c>
      <c r="C37" s="16" t="s">
        <v>16</v>
      </c>
      <c r="D37" s="185">
        <f t="shared" si="0"/>
        <v>20</v>
      </c>
      <c r="E37" s="24">
        <v>3</v>
      </c>
      <c r="F37" s="190">
        <v>15</v>
      </c>
      <c r="G37" s="12">
        <v>2</v>
      </c>
      <c r="H37" s="12"/>
    </row>
    <row r="38" spans="1:8">
      <c r="A38" s="12">
        <f t="shared" si="1"/>
        <v>26</v>
      </c>
      <c r="B38" s="13" t="s">
        <v>58</v>
      </c>
      <c r="C38" s="16" t="s">
        <v>18</v>
      </c>
      <c r="D38" s="185">
        <f t="shared" si="0"/>
        <v>25</v>
      </c>
      <c r="E38" s="24">
        <v>7</v>
      </c>
      <c r="F38" s="190">
        <v>15</v>
      </c>
      <c r="G38" s="12">
        <v>3</v>
      </c>
      <c r="H38" s="12"/>
    </row>
    <row r="39" spans="1:8">
      <c r="A39" s="12">
        <f t="shared" si="1"/>
        <v>27</v>
      </c>
      <c r="B39" s="13" t="s">
        <v>59</v>
      </c>
      <c r="C39" s="16" t="s">
        <v>18</v>
      </c>
      <c r="D39" s="185">
        <f t="shared" si="0"/>
        <v>20</v>
      </c>
      <c r="E39" s="24">
        <v>7</v>
      </c>
      <c r="F39" s="190">
        <v>10</v>
      </c>
      <c r="G39" s="12">
        <v>3</v>
      </c>
      <c r="H39" s="12"/>
    </row>
    <row r="40" spans="1:8">
      <c r="A40" s="12">
        <f t="shared" si="1"/>
        <v>28</v>
      </c>
      <c r="B40" s="13" t="s">
        <v>60</v>
      </c>
      <c r="C40" s="16" t="s">
        <v>16</v>
      </c>
      <c r="D40" s="185">
        <f t="shared" si="0"/>
        <v>35</v>
      </c>
      <c r="E40" s="24">
        <v>10</v>
      </c>
      <c r="F40" s="190">
        <v>20</v>
      </c>
      <c r="G40" s="12">
        <v>5</v>
      </c>
      <c r="H40" s="12"/>
    </row>
    <row r="41" spans="1:8" ht="36">
      <c r="A41" s="12">
        <f t="shared" si="1"/>
        <v>29</v>
      </c>
      <c r="B41" s="13" t="s">
        <v>61</v>
      </c>
      <c r="C41" s="12" t="s">
        <v>18</v>
      </c>
      <c r="D41" s="185">
        <f t="shared" si="0"/>
        <v>30</v>
      </c>
      <c r="E41" s="24">
        <v>5</v>
      </c>
      <c r="F41" s="190">
        <v>20</v>
      </c>
      <c r="G41" s="12">
        <v>5</v>
      </c>
      <c r="H41" s="12"/>
    </row>
    <row r="42" spans="1:8">
      <c r="A42" s="12">
        <f t="shared" si="1"/>
        <v>30</v>
      </c>
      <c r="B42" s="13" t="s">
        <v>62</v>
      </c>
      <c r="C42" s="16" t="s">
        <v>16</v>
      </c>
      <c r="D42" s="185">
        <f t="shared" si="0"/>
        <v>35</v>
      </c>
      <c r="E42" s="24">
        <v>10</v>
      </c>
      <c r="F42" s="190">
        <v>20</v>
      </c>
      <c r="G42" s="12">
        <v>5</v>
      </c>
      <c r="H42" s="12"/>
    </row>
    <row r="43" spans="1:8">
      <c r="A43" s="12">
        <f t="shared" si="1"/>
        <v>31</v>
      </c>
      <c r="B43" s="13" t="s">
        <v>63</v>
      </c>
      <c r="C43" s="16" t="s">
        <v>18</v>
      </c>
      <c r="D43" s="185">
        <f t="shared" si="0"/>
        <v>8</v>
      </c>
      <c r="E43" s="24">
        <v>2</v>
      </c>
      <c r="F43" s="190">
        <v>5</v>
      </c>
      <c r="G43" s="12">
        <v>1</v>
      </c>
      <c r="H43" s="12"/>
    </row>
    <row r="44" spans="1:8">
      <c r="A44" s="12">
        <f t="shared" si="1"/>
        <v>32</v>
      </c>
      <c r="B44" s="13" t="s">
        <v>64</v>
      </c>
      <c r="C44" s="16" t="s">
        <v>18</v>
      </c>
      <c r="D44" s="185">
        <f t="shared" si="0"/>
        <v>5</v>
      </c>
      <c r="E44" s="24">
        <v>2</v>
      </c>
      <c r="F44" s="190">
        <v>2</v>
      </c>
      <c r="G44" s="12">
        <v>1</v>
      </c>
      <c r="H44" s="12"/>
    </row>
    <row r="45" spans="1:8">
      <c r="A45" s="12">
        <f t="shared" si="1"/>
        <v>33</v>
      </c>
      <c r="B45" s="26" t="s">
        <v>65</v>
      </c>
      <c r="C45" s="16" t="s">
        <v>18</v>
      </c>
      <c r="D45" s="185">
        <f t="shared" si="0"/>
        <v>10</v>
      </c>
      <c r="E45" s="24">
        <v>4</v>
      </c>
      <c r="F45" s="190">
        <v>5</v>
      </c>
      <c r="G45" s="12">
        <v>1</v>
      </c>
      <c r="H45" s="12"/>
    </row>
    <row r="46" spans="1:8">
      <c r="A46" s="12">
        <f t="shared" si="1"/>
        <v>34</v>
      </c>
      <c r="B46" s="13" t="s">
        <v>66</v>
      </c>
      <c r="C46" s="16" t="s">
        <v>18</v>
      </c>
      <c r="D46" s="185">
        <f t="shared" si="0"/>
        <v>30</v>
      </c>
      <c r="E46" s="24">
        <v>10</v>
      </c>
      <c r="F46" s="190">
        <v>18</v>
      </c>
      <c r="G46" s="12">
        <v>2</v>
      </c>
      <c r="H46" s="12"/>
    </row>
    <row r="47" spans="1:8">
      <c r="A47" s="12">
        <f t="shared" si="1"/>
        <v>35</v>
      </c>
      <c r="B47" s="13" t="s">
        <v>67</v>
      </c>
      <c r="C47" s="16" t="s">
        <v>16</v>
      </c>
      <c r="D47" s="185">
        <f t="shared" si="0"/>
        <v>25</v>
      </c>
      <c r="E47" s="24">
        <v>7</v>
      </c>
      <c r="F47" s="190">
        <v>15</v>
      </c>
      <c r="G47" s="12">
        <v>3</v>
      </c>
      <c r="H47" s="12"/>
    </row>
    <row r="48" spans="1:8" ht="17.5" customHeight="1">
      <c r="A48" s="12">
        <f t="shared" si="1"/>
        <v>36</v>
      </c>
      <c r="B48" s="13" t="s">
        <v>68</v>
      </c>
      <c r="C48" s="16" t="s">
        <v>18</v>
      </c>
      <c r="D48" s="185">
        <f t="shared" si="0"/>
        <v>55</v>
      </c>
      <c r="E48" s="24">
        <v>15</v>
      </c>
      <c r="F48" s="190">
        <v>30</v>
      </c>
      <c r="G48" s="12">
        <v>10</v>
      </c>
      <c r="H48" s="12"/>
    </row>
    <row r="49" spans="1:8">
      <c r="A49" s="12">
        <f t="shared" si="1"/>
        <v>37</v>
      </c>
      <c r="B49" s="13" t="s">
        <v>69</v>
      </c>
      <c r="C49" s="16" t="s">
        <v>18</v>
      </c>
      <c r="D49" s="185">
        <f t="shared" si="0"/>
        <v>0</v>
      </c>
      <c r="E49" s="24"/>
      <c r="F49" s="190"/>
      <c r="G49" s="12"/>
      <c r="H49" s="12"/>
    </row>
    <row r="50" spans="1:8">
      <c r="A50" s="12">
        <f t="shared" si="1"/>
        <v>38</v>
      </c>
      <c r="B50" s="13" t="s">
        <v>70</v>
      </c>
      <c r="C50" s="16" t="s">
        <v>18</v>
      </c>
      <c r="D50" s="185">
        <f t="shared" si="0"/>
        <v>100</v>
      </c>
      <c r="E50" s="24">
        <v>40</v>
      </c>
      <c r="F50" s="190">
        <v>50</v>
      </c>
      <c r="G50" s="12">
        <v>10</v>
      </c>
      <c r="H50" s="12"/>
    </row>
    <row r="51" spans="1:8">
      <c r="A51" s="12">
        <f t="shared" si="1"/>
        <v>39</v>
      </c>
      <c r="B51" s="13" t="s">
        <v>71</v>
      </c>
      <c r="C51" s="16" t="s">
        <v>18</v>
      </c>
      <c r="D51" s="185">
        <f t="shared" si="0"/>
        <v>300</v>
      </c>
      <c r="E51" s="24">
        <v>50</v>
      </c>
      <c r="F51" s="190">
        <v>200</v>
      </c>
      <c r="G51" s="12">
        <v>50</v>
      </c>
      <c r="H51" s="12"/>
    </row>
    <row r="52" spans="1:8" ht="36">
      <c r="A52" s="12">
        <f t="shared" si="1"/>
        <v>40</v>
      </c>
      <c r="B52" s="13" t="s">
        <v>72</v>
      </c>
      <c r="C52" s="12" t="s">
        <v>16</v>
      </c>
      <c r="D52" s="185">
        <f t="shared" si="0"/>
        <v>2</v>
      </c>
      <c r="E52" s="24">
        <v>2</v>
      </c>
      <c r="F52" s="190"/>
      <c r="G52" s="12"/>
      <c r="H52" s="12"/>
    </row>
    <row r="53" spans="1:8" ht="36">
      <c r="A53" s="12">
        <f t="shared" si="1"/>
        <v>41</v>
      </c>
      <c r="B53" s="13" t="s">
        <v>73</v>
      </c>
      <c r="C53" s="12" t="s">
        <v>18</v>
      </c>
      <c r="D53" s="185">
        <f t="shared" si="0"/>
        <v>500</v>
      </c>
      <c r="E53" s="24">
        <v>100</v>
      </c>
      <c r="F53" s="22">
        <v>300</v>
      </c>
      <c r="G53" s="12">
        <v>100</v>
      </c>
      <c r="H53" s="12"/>
    </row>
    <row r="54" spans="1:8">
      <c r="A54" s="12">
        <f t="shared" si="1"/>
        <v>42</v>
      </c>
      <c r="B54" s="13" t="s">
        <v>74</v>
      </c>
      <c r="C54" s="12" t="s">
        <v>18</v>
      </c>
      <c r="D54" s="185">
        <f t="shared" si="0"/>
        <v>30</v>
      </c>
      <c r="E54" s="24">
        <v>10</v>
      </c>
      <c r="F54" s="190">
        <v>15</v>
      </c>
      <c r="G54" s="12">
        <v>5</v>
      </c>
      <c r="H54" s="12"/>
    </row>
    <row r="55" spans="1:8">
      <c r="A55" s="12">
        <f t="shared" si="1"/>
        <v>43</v>
      </c>
      <c r="B55" s="13" t="s">
        <v>75</v>
      </c>
      <c r="C55" s="14" t="s">
        <v>18</v>
      </c>
      <c r="D55" s="185">
        <f t="shared" si="0"/>
        <v>5</v>
      </c>
      <c r="E55" s="24"/>
      <c r="F55" s="190">
        <v>5</v>
      </c>
      <c r="G55" s="12"/>
      <c r="H55" s="12"/>
    </row>
    <row r="56" spans="1:8">
      <c r="A56" s="12">
        <f t="shared" si="1"/>
        <v>44</v>
      </c>
      <c r="B56" s="13" t="s">
        <v>76</v>
      </c>
      <c r="C56" s="14" t="s">
        <v>18</v>
      </c>
      <c r="D56" s="185">
        <f t="shared" si="0"/>
        <v>50</v>
      </c>
      <c r="E56" s="24">
        <v>20</v>
      </c>
      <c r="F56" s="190">
        <v>30</v>
      </c>
      <c r="G56" s="12"/>
      <c r="H56" s="12"/>
    </row>
    <row r="57" spans="1:8">
      <c r="A57" s="12">
        <f t="shared" si="1"/>
        <v>45</v>
      </c>
      <c r="B57" s="13" t="s">
        <v>196</v>
      </c>
      <c r="C57" s="12" t="s">
        <v>18</v>
      </c>
      <c r="D57" s="185">
        <f t="shared" si="0"/>
        <v>22</v>
      </c>
      <c r="E57" s="24">
        <v>2</v>
      </c>
      <c r="F57" s="190">
        <v>20</v>
      </c>
      <c r="G57" s="12"/>
      <c r="H57" s="12"/>
    </row>
    <row r="58" spans="1:8">
      <c r="A58" s="12">
        <f t="shared" si="1"/>
        <v>46</v>
      </c>
      <c r="B58" s="13" t="s">
        <v>78</v>
      </c>
      <c r="C58" s="16" t="s">
        <v>18</v>
      </c>
      <c r="D58" s="185">
        <f t="shared" si="0"/>
        <v>10</v>
      </c>
      <c r="E58" s="22"/>
      <c r="F58" s="22">
        <v>10</v>
      </c>
      <c r="G58" s="12"/>
      <c r="H58" s="12"/>
    </row>
    <row r="59" spans="1:8">
      <c r="A59" s="12">
        <f t="shared" si="1"/>
        <v>47</v>
      </c>
      <c r="B59" s="13" t="s">
        <v>197</v>
      </c>
      <c r="C59" s="12" t="s">
        <v>18</v>
      </c>
      <c r="D59" s="185">
        <f t="shared" si="0"/>
        <v>35</v>
      </c>
      <c r="E59" s="24">
        <v>10</v>
      </c>
      <c r="F59" s="190">
        <v>20</v>
      </c>
      <c r="G59" s="12">
        <v>5</v>
      </c>
      <c r="H59" s="12"/>
    </row>
    <row r="60" spans="1:8">
      <c r="A60" s="12">
        <f t="shared" si="1"/>
        <v>48</v>
      </c>
      <c r="B60" s="13" t="s">
        <v>80</v>
      </c>
      <c r="C60" s="14" t="s">
        <v>18</v>
      </c>
      <c r="D60" s="185">
        <f t="shared" si="0"/>
        <v>6</v>
      </c>
      <c r="E60" s="24">
        <v>2</v>
      </c>
      <c r="F60" s="22">
        <v>3</v>
      </c>
      <c r="G60" s="12">
        <v>1</v>
      </c>
      <c r="H60" s="12"/>
    </row>
    <row r="61" spans="1:8">
      <c r="A61" s="12">
        <f t="shared" si="1"/>
        <v>49</v>
      </c>
      <c r="B61" s="13" t="s">
        <v>81</v>
      </c>
      <c r="C61" s="16" t="s">
        <v>18</v>
      </c>
      <c r="D61" s="185">
        <f t="shared" si="0"/>
        <v>110</v>
      </c>
      <c r="E61" s="24">
        <v>50</v>
      </c>
      <c r="F61" s="190">
        <v>50</v>
      </c>
      <c r="G61" s="12">
        <v>10</v>
      </c>
      <c r="H61" s="12"/>
    </row>
    <row r="62" spans="1:8">
      <c r="A62" s="12">
        <f t="shared" si="1"/>
        <v>50</v>
      </c>
      <c r="B62" s="13" t="s">
        <v>82</v>
      </c>
      <c r="C62" s="16" t="s">
        <v>18</v>
      </c>
      <c r="D62" s="185">
        <f t="shared" si="0"/>
        <v>0</v>
      </c>
      <c r="E62" s="24"/>
      <c r="F62" s="190"/>
      <c r="G62" s="12"/>
      <c r="H62" s="12"/>
    </row>
    <row r="63" spans="1:8">
      <c r="A63" s="12">
        <f t="shared" si="1"/>
        <v>51</v>
      </c>
      <c r="B63" s="13" t="s">
        <v>83</v>
      </c>
      <c r="C63" s="16" t="s">
        <v>18</v>
      </c>
      <c r="D63" s="185">
        <f t="shared" si="0"/>
        <v>38</v>
      </c>
      <c r="E63" s="24">
        <v>11</v>
      </c>
      <c r="F63" s="190">
        <v>25</v>
      </c>
      <c r="G63" s="12">
        <v>2</v>
      </c>
      <c r="H63" s="12"/>
    </row>
    <row r="64" spans="1:8">
      <c r="A64" s="12">
        <f t="shared" si="1"/>
        <v>52</v>
      </c>
      <c r="B64" s="13" t="s">
        <v>84</v>
      </c>
      <c r="C64" s="16" t="s">
        <v>18</v>
      </c>
      <c r="D64" s="185">
        <f t="shared" si="0"/>
        <v>46</v>
      </c>
      <c r="E64" s="24">
        <v>15</v>
      </c>
      <c r="F64" s="190">
        <v>29</v>
      </c>
      <c r="G64" s="12">
        <v>2</v>
      </c>
      <c r="H64" s="27"/>
    </row>
    <row r="65" spans="1:8">
      <c r="A65" s="12">
        <f t="shared" si="1"/>
        <v>53</v>
      </c>
      <c r="B65" s="13" t="s">
        <v>85</v>
      </c>
      <c r="C65" s="12" t="s">
        <v>18</v>
      </c>
      <c r="D65" s="185">
        <f t="shared" ref="D65:D95" si="2">+SUM(E65:G65)</f>
        <v>0</v>
      </c>
      <c r="E65" s="24"/>
      <c r="F65" s="190"/>
      <c r="G65" s="12"/>
      <c r="H65" s="12"/>
    </row>
    <row r="66" spans="1:8">
      <c r="A66" s="12">
        <f t="shared" si="1"/>
        <v>54</v>
      </c>
      <c r="B66" s="13" t="s">
        <v>86</v>
      </c>
      <c r="C66" s="14" t="s">
        <v>18</v>
      </c>
      <c r="D66" s="185">
        <f t="shared" si="2"/>
        <v>0</v>
      </c>
      <c r="E66" s="24"/>
      <c r="F66" s="190"/>
      <c r="G66" s="12"/>
      <c r="H66" s="12"/>
    </row>
    <row r="67" spans="1:8">
      <c r="A67" s="12">
        <f t="shared" si="1"/>
        <v>55</v>
      </c>
      <c r="B67" s="13" t="s">
        <v>87</v>
      </c>
      <c r="C67" s="12" t="s">
        <v>18</v>
      </c>
      <c r="D67" s="185">
        <f t="shared" si="2"/>
        <v>0</v>
      </c>
      <c r="E67" s="24"/>
      <c r="F67" s="22"/>
      <c r="G67" s="12"/>
      <c r="H67" s="12"/>
    </row>
    <row r="68" spans="1:8">
      <c r="A68" s="12">
        <f t="shared" si="1"/>
        <v>56</v>
      </c>
      <c r="B68" s="13" t="s">
        <v>88</v>
      </c>
      <c r="C68" s="12" t="s">
        <v>18</v>
      </c>
      <c r="D68" s="185">
        <f t="shared" si="2"/>
        <v>0</v>
      </c>
      <c r="E68" s="24"/>
      <c r="F68" s="190"/>
      <c r="G68" s="12"/>
      <c r="H68" s="12"/>
    </row>
    <row r="69" spans="1:8">
      <c r="A69" s="12">
        <f t="shared" si="1"/>
        <v>57</v>
      </c>
      <c r="B69" s="13" t="s">
        <v>89</v>
      </c>
      <c r="C69" s="12" t="s">
        <v>18</v>
      </c>
      <c r="D69" s="185">
        <f t="shared" si="2"/>
        <v>12</v>
      </c>
      <c r="E69" s="24">
        <v>5</v>
      </c>
      <c r="F69" s="190">
        <v>5</v>
      </c>
      <c r="G69" s="12">
        <v>2</v>
      </c>
      <c r="H69" s="12"/>
    </row>
    <row r="70" spans="1:8">
      <c r="A70" s="12">
        <f t="shared" si="1"/>
        <v>58</v>
      </c>
      <c r="B70" s="13" t="s">
        <v>90</v>
      </c>
      <c r="C70" s="12" t="s">
        <v>18</v>
      </c>
      <c r="D70" s="185">
        <f t="shared" si="2"/>
        <v>0</v>
      </c>
      <c r="E70" s="24"/>
      <c r="F70" s="190"/>
      <c r="G70" s="12"/>
      <c r="H70" s="12"/>
    </row>
    <row r="71" spans="1:8">
      <c r="A71" s="12">
        <f t="shared" si="1"/>
        <v>59</v>
      </c>
      <c r="B71" s="13" t="s">
        <v>91</v>
      </c>
      <c r="C71" s="12" t="s">
        <v>18</v>
      </c>
      <c r="D71" s="185">
        <f t="shared" si="2"/>
        <v>0</v>
      </c>
      <c r="E71" s="24"/>
      <c r="F71" s="190"/>
      <c r="G71" s="12"/>
      <c r="H71" s="12"/>
    </row>
    <row r="72" spans="1:8">
      <c r="A72" s="12">
        <f t="shared" si="1"/>
        <v>60</v>
      </c>
      <c r="B72" s="13" t="s">
        <v>92</v>
      </c>
      <c r="C72" s="14" t="s">
        <v>18</v>
      </c>
      <c r="D72" s="185">
        <f t="shared" si="2"/>
        <v>6</v>
      </c>
      <c r="E72" s="24">
        <v>2</v>
      </c>
      <c r="F72" s="190">
        <v>3</v>
      </c>
      <c r="G72" s="12">
        <v>1</v>
      </c>
      <c r="H72" s="12"/>
    </row>
    <row r="73" spans="1:8">
      <c r="A73" s="12">
        <f t="shared" si="1"/>
        <v>61</v>
      </c>
      <c r="B73" s="13" t="s">
        <v>93</v>
      </c>
      <c r="C73" s="14" t="s">
        <v>18</v>
      </c>
      <c r="D73" s="185">
        <f t="shared" si="2"/>
        <v>0</v>
      </c>
      <c r="E73" s="24"/>
      <c r="F73" s="190"/>
      <c r="G73" s="12"/>
      <c r="H73" s="12"/>
    </row>
    <row r="74" spans="1:8">
      <c r="A74" s="12">
        <f t="shared" si="1"/>
        <v>62</v>
      </c>
      <c r="B74" s="13" t="s">
        <v>94</v>
      </c>
      <c r="C74" s="14" t="s">
        <v>18</v>
      </c>
      <c r="D74" s="185">
        <f t="shared" si="2"/>
        <v>4</v>
      </c>
      <c r="E74" s="24">
        <v>2</v>
      </c>
      <c r="F74" s="190">
        <v>2</v>
      </c>
      <c r="G74" s="12"/>
      <c r="H74" s="12"/>
    </row>
    <row r="75" spans="1:8">
      <c r="A75" s="12">
        <f t="shared" si="1"/>
        <v>63</v>
      </c>
      <c r="B75" s="13" t="s">
        <v>95</v>
      </c>
      <c r="C75" s="14" t="s">
        <v>18</v>
      </c>
      <c r="D75" s="185">
        <f t="shared" si="2"/>
        <v>10</v>
      </c>
      <c r="E75" s="24">
        <v>5</v>
      </c>
      <c r="F75" s="190">
        <v>5</v>
      </c>
      <c r="G75" s="12"/>
      <c r="H75" s="12"/>
    </row>
    <row r="76" spans="1:8">
      <c r="A76" s="12">
        <f t="shared" si="1"/>
        <v>64</v>
      </c>
      <c r="B76" s="13" t="s">
        <v>96</v>
      </c>
      <c r="C76" s="14" t="s">
        <v>18</v>
      </c>
      <c r="D76" s="185">
        <f t="shared" si="2"/>
        <v>2</v>
      </c>
      <c r="E76" s="24">
        <v>1</v>
      </c>
      <c r="F76" s="190">
        <v>1</v>
      </c>
      <c r="G76" s="12"/>
      <c r="H76" s="12"/>
    </row>
    <row r="77" spans="1:8">
      <c r="A77" s="12">
        <f t="shared" si="1"/>
        <v>65</v>
      </c>
      <c r="B77" s="13" t="s">
        <v>97</v>
      </c>
      <c r="C77" s="14" t="s">
        <v>18</v>
      </c>
      <c r="D77" s="185">
        <f t="shared" si="2"/>
        <v>1</v>
      </c>
      <c r="E77" s="24"/>
      <c r="F77" s="190">
        <v>1</v>
      </c>
      <c r="G77" s="12"/>
      <c r="H77" s="12"/>
    </row>
    <row r="78" spans="1:8" ht="36">
      <c r="A78" s="12">
        <f t="shared" si="1"/>
        <v>66</v>
      </c>
      <c r="B78" s="13" t="s">
        <v>198</v>
      </c>
      <c r="C78" s="12" t="s">
        <v>18</v>
      </c>
      <c r="D78" s="185">
        <f t="shared" si="2"/>
        <v>35</v>
      </c>
      <c r="E78" s="24"/>
      <c r="F78" s="190">
        <v>35</v>
      </c>
      <c r="G78" s="12"/>
      <c r="H78" s="12"/>
    </row>
    <row r="79" spans="1:8" ht="36">
      <c r="A79" s="12">
        <f t="shared" ref="A79:A94" si="3">+A78+1</f>
        <v>67</v>
      </c>
      <c r="B79" s="13" t="s">
        <v>199</v>
      </c>
      <c r="C79" s="12" t="s">
        <v>18</v>
      </c>
      <c r="D79" s="185">
        <f t="shared" si="2"/>
        <v>60</v>
      </c>
      <c r="E79" s="24">
        <v>20</v>
      </c>
      <c r="F79" s="84">
        <v>30</v>
      </c>
      <c r="G79" s="12">
        <v>10</v>
      </c>
      <c r="H79" s="12"/>
    </row>
    <row r="80" spans="1:8" ht="36">
      <c r="A80" s="12">
        <f t="shared" si="3"/>
        <v>68</v>
      </c>
      <c r="B80" s="13" t="s">
        <v>100</v>
      </c>
      <c r="C80" s="12" t="s">
        <v>18</v>
      </c>
      <c r="D80" s="185">
        <f t="shared" si="2"/>
        <v>100000</v>
      </c>
      <c r="E80" s="24"/>
      <c r="F80" s="190">
        <v>100000</v>
      </c>
      <c r="G80" s="12"/>
      <c r="H80" s="12"/>
    </row>
    <row r="81" spans="1:8" ht="54">
      <c r="A81" s="12">
        <f t="shared" si="3"/>
        <v>69</v>
      </c>
      <c r="B81" s="20" t="s">
        <v>101</v>
      </c>
      <c r="C81" s="12" t="s">
        <v>18</v>
      </c>
      <c r="D81" s="185">
        <f t="shared" si="2"/>
        <v>1000</v>
      </c>
      <c r="E81" s="24">
        <v>1000</v>
      </c>
      <c r="F81" s="190"/>
      <c r="G81" s="12"/>
      <c r="H81" s="12"/>
    </row>
    <row r="82" spans="1:8">
      <c r="A82" s="12">
        <f t="shared" si="3"/>
        <v>70</v>
      </c>
      <c r="B82" s="13" t="s">
        <v>102</v>
      </c>
      <c r="C82" s="12" t="s">
        <v>18</v>
      </c>
      <c r="D82" s="185">
        <f t="shared" si="2"/>
        <v>500</v>
      </c>
      <c r="E82" s="24"/>
      <c r="F82" s="22"/>
      <c r="G82" s="12">
        <v>500</v>
      </c>
      <c r="H82" s="12"/>
    </row>
    <row r="83" spans="1:8">
      <c r="A83" s="12">
        <f t="shared" si="3"/>
        <v>71</v>
      </c>
      <c r="B83" s="13" t="s">
        <v>103</v>
      </c>
      <c r="C83" s="12" t="s">
        <v>18</v>
      </c>
      <c r="D83" s="185">
        <f t="shared" si="2"/>
        <v>0</v>
      </c>
      <c r="E83" s="24"/>
      <c r="F83" s="22"/>
      <c r="G83" s="12"/>
      <c r="H83" s="12"/>
    </row>
    <row r="84" spans="1:8">
      <c r="A84" s="12">
        <f t="shared" si="3"/>
        <v>72</v>
      </c>
      <c r="B84" s="13" t="s">
        <v>104</v>
      </c>
      <c r="C84" s="12" t="s">
        <v>18</v>
      </c>
      <c r="D84" s="185">
        <f t="shared" si="2"/>
        <v>500</v>
      </c>
      <c r="E84" s="24"/>
      <c r="F84" s="190">
        <v>500</v>
      </c>
      <c r="G84" s="12"/>
      <c r="H84" s="12"/>
    </row>
    <row r="85" spans="1:8" ht="36">
      <c r="A85" s="12">
        <f t="shared" si="3"/>
        <v>73</v>
      </c>
      <c r="B85" s="13" t="s">
        <v>105</v>
      </c>
      <c r="C85" s="12" t="s">
        <v>106</v>
      </c>
      <c r="D85" s="185">
        <f t="shared" si="2"/>
        <v>200</v>
      </c>
      <c r="E85" s="22"/>
      <c r="F85" s="22">
        <v>200</v>
      </c>
      <c r="G85" s="12"/>
      <c r="H85" s="12"/>
    </row>
    <row r="86" spans="1:8">
      <c r="A86" s="12">
        <f t="shared" si="3"/>
        <v>74</v>
      </c>
      <c r="B86" s="28" t="s">
        <v>107</v>
      </c>
      <c r="C86" s="22" t="s">
        <v>18</v>
      </c>
      <c r="D86" s="185">
        <f t="shared" si="2"/>
        <v>30</v>
      </c>
      <c r="E86" s="22">
        <v>10</v>
      </c>
      <c r="F86" s="22">
        <v>20</v>
      </c>
      <c r="G86" s="22"/>
      <c r="H86" s="22"/>
    </row>
    <row r="87" spans="1:8">
      <c r="A87" s="12">
        <f t="shared" si="3"/>
        <v>75</v>
      </c>
      <c r="B87" s="28" t="s">
        <v>108</v>
      </c>
      <c r="C87" s="22" t="s">
        <v>18</v>
      </c>
      <c r="D87" s="185">
        <f t="shared" si="2"/>
        <v>4</v>
      </c>
      <c r="E87" s="22">
        <v>2</v>
      </c>
      <c r="F87" s="22">
        <v>2</v>
      </c>
      <c r="G87" s="22"/>
      <c r="H87" s="22"/>
    </row>
    <row r="88" spans="1:8">
      <c r="A88" s="12">
        <f t="shared" si="3"/>
        <v>76</v>
      </c>
      <c r="B88" s="28" t="s">
        <v>110</v>
      </c>
      <c r="C88" s="22" t="s">
        <v>18</v>
      </c>
      <c r="D88" s="185">
        <f t="shared" si="2"/>
        <v>7</v>
      </c>
      <c r="E88" s="22">
        <v>2</v>
      </c>
      <c r="F88" s="22">
        <v>5</v>
      </c>
      <c r="G88" s="22"/>
      <c r="H88" s="22"/>
    </row>
    <row r="89" spans="1:8">
      <c r="A89" s="12">
        <f t="shared" si="3"/>
        <v>77</v>
      </c>
      <c r="B89" s="28" t="s">
        <v>111</v>
      </c>
      <c r="C89" s="22" t="s">
        <v>18</v>
      </c>
      <c r="D89" s="185">
        <f t="shared" si="2"/>
        <v>4</v>
      </c>
      <c r="E89" s="22">
        <v>2</v>
      </c>
      <c r="F89" s="22"/>
      <c r="G89" s="22">
        <v>2</v>
      </c>
      <c r="H89" s="22"/>
    </row>
    <row r="90" spans="1:8" ht="36">
      <c r="A90" s="12">
        <f t="shared" si="3"/>
        <v>78</v>
      </c>
      <c r="B90" s="28" t="s">
        <v>112</v>
      </c>
      <c r="C90" s="22" t="s">
        <v>18</v>
      </c>
      <c r="D90" s="185">
        <f t="shared" si="2"/>
        <v>0</v>
      </c>
      <c r="E90" s="22"/>
      <c r="F90" s="22"/>
      <c r="G90" s="22"/>
      <c r="H90" s="22"/>
    </row>
    <row r="91" spans="1:8" ht="36">
      <c r="A91" s="12">
        <f t="shared" si="3"/>
        <v>79</v>
      </c>
      <c r="B91" s="28" t="s">
        <v>113</v>
      </c>
      <c r="C91" s="22" t="s">
        <v>114</v>
      </c>
      <c r="D91" s="185">
        <f t="shared" si="2"/>
        <v>3</v>
      </c>
      <c r="E91" s="22">
        <v>1</v>
      </c>
      <c r="F91" s="22">
        <v>2</v>
      </c>
      <c r="G91" s="22"/>
      <c r="H91" s="22"/>
    </row>
    <row r="92" spans="1:8" ht="36">
      <c r="A92" s="12">
        <f t="shared" si="3"/>
        <v>80</v>
      </c>
      <c r="B92" s="28" t="s">
        <v>115</v>
      </c>
      <c r="C92" s="22" t="s">
        <v>18</v>
      </c>
      <c r="D92" s="185">
        <f t="shared" si="2"/>
        <v>10</v>
      </c>
      <c r="E92" s="22">
        <v>2</v>
      </c>
      <c r="F92" s="22">
        <v>7</v>
      </c>
      <c r="G92" s="22">
        <v>1</v>
      </c>
      <c r="H92" s="22"/>
    </row>
    <row r="93" spans="1:8">
      <c r="A93" s="12">
        <f t="shared" si="3"/>
        <v>81</v>
      </c>
      <c r="B93" s="29" t="s">
        <v>116</v>
      </c>
      <c r="C93" s="12" t="s">
        <v>106</v>
      </c>
      <c r="D93" s="185">
        <f t="shared" si="2"/>
        <v>80</v>
      </c>
      <c r="E93" s="22"/>
      <c r="F93" s="22">
        <v>80</v>
      </c>
      <c r="G93" s="12"/>
      <c r="H93" s="12"/>
    </row>
    <row r="94" spans="1:8">
      <c r="A94" s="12">
        <f t="shared" si="3"/>
        <v>82</v>
      </c>
      <c r="B94" s="23" t="s">
        <v>200</v>
      </c>
      <c r="C94" s="24" t="s">
        <v>201</v>
      </c>
      <c r="D94" s="185">
        <f t="shared" si="2"/>
        <v>5</v>
      </c>
      <c r="E94" s="22"/>
      <c r="F94" s="22">
        <v>4</v>
      </c>
      <c r="G94" s="12">
        <v>1</v>
      </c>
      <c r="H94" s="29"/>
    </row>
    <row r="95" spans="1:8">
      <c r="A95" s="12">
        <v>83</v>
      </c>
      <c r="B95" s="23" t="s">
        <v>202</v>
      </c>
      <c r="C95" s="24" t="s">
        <v>18</v>
      </c>
      <c r="D95" s="185">
        <f t="shared" si="2"/>
        <v>2</v>
      </c>
      <c r="E95" s="22">
        <v>1</v>
      </c>
      <c r="F95" s="22">
        <v>1</v>
      </c>
      <c r="G95" s="12"/>
      <c r="H95" s="29"/>
    </row>
    <row r="96" spans="1:8">
      <c r="A96" s="1"/>
      <c r="B96" s="1"/>
      <c r="C96" s="1"/>
      <c r="D96" s="186"/>
      <c r="E96" s="74"/>
      <c r="F96" s="74"/>
      <c r="G96" s="1"/>
    </row>
    <row r="97" spans="1:7">
      <c r="A97" s="1"/>
      <c r="B97" s="1"/>
      <c r="C97" s="1"/>
      <c r="D97" s="186"/>
      <c r="E97" s="74"/>
      <c r="F97" s="74"/>
      <c r="G97" s="1"/>
    </row>
    <row r="98" spans="1:7">
      <c r="A98" s="1"/>
      <c r="B98" s="1"/>
      <c r="C98" s="1"/>
      <c r="D98" s="186"/>
      <c r="E98" s="74"/>
      <c r="F98" s="74"/>
      <c r="G98" s="1"/>
    </row>
    <row r="99" spans="1:7">
      <c r="A99" s="1"/>
      <c r="B99" s="1"/>
      <c r="C99" s="1"/>
      <c r="D99" s="186"/>
      <c r="E99" s="74"/>
      <c r="F99" s="74"/>
      <c r="G99" s="1"/>
    </row>
    <row r="100" spans="1:7">
      <c r="A100" s="1"/>
      <c r="B100" s="1"/>
      <c r="C100" s="1"/>
      <c r="D100" s="186"/>
      <c r="E100" s="74"/>
      <c r="F100" s="74"/>
      <c r="G100" s="1"/>
    </row>
    <row r="101" spans="1:7">
      <c r="A101" s="1"/>
      <c r="B101" s="1"/>
      <c r="C101" s="1"/>
      <c r="D101" s="186"/>
      <c r="E101" s="74"/>
      <c r="F101" s="74"/>
      <c r="G101" s="1"/>
    </row>
    <row r="102" spans="1:7">
      <c r="A102" s="1"/>
      <c r="B102" s="1"/>
      <c r="C102" s="1"/>
      <c r="D102" s="186"/>
      <c r="E102" s="74"/>
      <c r="F102" s="74"/>
      <c r="G102" s="1"/>
    </row>
    <row r="103" spans="1:7">
      <c r="A103" s="1"/>
      <c r="B103" s="1"/>
      <c r="C103" s="1"/>
      <c r="D103" s="186"/>
      <c r="E103" s="74"/>
      <c r="F103" s="74"/>
      <c r="G103" s="1"/>
    </row>
    <row r="104" spans="1:7">
      <c r="A104" s="1"/>
      <c r="B104" s="1"/>
      <c r="C104" s="1"/>
      <c r="D104" s="186"/>
      <c r="E104" s="74"/>
      <c r="F104" s="74"/>
      <c r="G104" s="1"/>
    </row>
    <row r="105" spans="1:7">
      <c r="A105" s="1"/>
      <c r="B105" s="1"/>
      <c r="C105" s="1"/>
      <c r="D105" s="186"/>
      <c r="E105" s="74"/>
      <c r="F105" s="74"/>
      <c r="G105" s="1"/>
    </row>
    <row r="106" spans="1:7">
      <c r="A106" s="1"/>
      <c r="B106" s="1"/>
      <c r="C106" s="1"/>
      <c r="D106" s="186"/>
      <c r="E106" s="74"/>
      <c r="F106" s="74"/>
      <c r="G106" s="1"/>
    </row>
    <row r="107" spans="1:7">
      <c r="A107" s="1"/>
      <c r="B107" s="1"/>
      <c r="C107" s="1"/>
      <c r="D107" s="186"/>
      <c r="E107" s="74"/>
      <c r="F107" s="74"/>
      <c r="G107" s="1"/>
    </row>
    <row r="108" spans="1:7">
      <c r="A108" s="1"/>
      <c r="B108" s="1"/>
      <c r="C108" s="1"/>
      <c r="D108" s="186"/>
      <c r="E108" s="74"/>
      <c r="F108" s="74"/>
      <c r="G108" s="1"/>
    </row>
    <row r="109" spans="1:7">
      <c r="A109" s="1"/>
      <c r="B109" s="1"/>
      <c r="C109" s="1"/>
      <c r="D109" s="186"/>
      <c r="E109" s="74"/>
      <c r="F109" s="74"/>
      <c r="G109" s="1"/>
    </row>
    <row r="110" spans="1:7">
      <c r="A110" s="1"/>
      <c r="B110" s="1"/>
      <c r="C110" s="1"/>
      <c r="D110" s="186"/>
      <c r="E110" s="74"/>
      <c r="F110" s="74"/>
      <c r="G110" s="1"/>
    </row>
    <row r="111" spans="1:7">
      <c r="A111" s="1"/>
      <c r="B111" s="1"/>
      <c r="C111" s="1"/>
      <c r="D111" s="186"/>
      <c r="E111" s="74"/>
      <c r="F111" s="74"/>
      <c r="G111" s="1"/>
    </row>
    <row r="112" spans="1:7">
      <c r="A112" s="1"/>
      <c r="B112" s="1"/>
      <c r="C112" s="1"/>
      <c r="D112" s="186"/>
      <c r="E112" s="74"/>
      <c r="F112" s="74"/>
      <c r="G112" s="1"/>
    </row>
    <row r="113" spans="1:7">
      <c r="A113" s="1"/>
      <c r="B113" s="1"/>
      <c r="C113" s="1"/>
      <c r="D113" s="186"/>
      <c r="E113" s="74"/>
      <c r="F113" s="74"/>
      <c r="G113" s="1"/>
    </row>
    <row r="114" spans="1:7">
      <c r="A114" s="1"/>
      <c r="B114" s="1"/>
      <c r="C114" s="1"/>
      <c r="D114" s="186"/>
      <c r="E114" s="74"/>
      <c r="F114" s="74"/>
      <c r="G114" s="1"/>
    </row>
    <row r="115" spans="1:7">
      <c r="A115" s="1"/>
      <c r="B115" s="1"/>
      <c r="C115" s="1"/>
      <c r="D115" s="186"/>
      <c r="E115" s="74"/>
      <c r="F115" s="74"/>
      <c r="G115" s="1"/>
    </row>
    <row r="116" spans="1:7">
      <c r="A116" s="1"/>
      <c r="B116" s="1"/>
      <c r="C116" s="1"/>
      <c r="D116" s="186"/>
      <c r="E116" s="74"/>
      <c r="F116" s="74"/>
      <c r="G116" s="1"/>
    </row>
    <row r="117" spans="1:7">
      <c r="A117" s="1"/>
      <c r="B117" s="1"/>
      <c r="C117" s="1"/>
      <c r="D117" s="186"/>
      <c r="E117" s="74"/>
      <c r="F117" s="74"/>
      <c r="G117" s="1"/>
    </row>
    <row r="118" spans="1:7">
      <c r="A118" s="1"/>
      <c r="B118" s="1"/>
      <c r="C118" s="1"/>
      <c r="D118" s="186"/>
      <c r="E118" s="74"/>
      <c r="F118" s="74"/>
      <c r="G118" s="1"/>
    </row>
    <row r="119" spans="1:7">
      <c r="A119" s="1"/>
      <c r="B119" s="1"/>
      <c r="C119" s="1"/>
      <c r="D119" s="186"/>
      <c r="E119" s="74"/>
      <c r="F119" s="74"/>
      <c r="G119" s="1"/>
    </row>
    <row r="120" spans="1:7">
      <c r="A120" s="1"/>
      <c r="B120" s="1"/>
      <c r="C120" s="1"/>
      <c r="D120" s="186"/>
      <c r="E120" s="74"/>
      <c r="F120" s="74"/>
      <c r="G120" s="1"/>
    </row>
    <row r="121" spans="1:7">
      <c r="A121" s="1"/>
      <c r="B121" s="1"/>
      <c r="C121" s="1"/>
      <c r="D121" s="186"/>
      <c r="E121" s="74"/>
      <c r="F121" s="74"/>
      <c r="G121" s="1"/>
    </row>
    <row r="122" spans="1:7">
      <c r="A122" s="1"/>
      <c r="B122" s="1"/>
      <c r="C122" s="1"/>
      <c r="D122" s="186"/>
      <c r="E122" s="74"/>
      <c r="F122" s="74"/>
      <c r="G122" s="1"/>
    </row>
    <row r="123" spans="1:7">
      <c r="A123" s="1"/>
      <c r="B123" s="1"/>
      <c r="C123" s="1"/>
      <c r="D123" s="186"/>
      <c r="E123" s="74"/>
      <c r="F123" s="74"/>
      <c r="G123" s="1"/>
    </row>
    <row r="124" spans="1:7">
      <c r="A124" s="1"/>
      <c r="B124" s="1"/>
      <c r="C124" s="1"/>
      <c r="D124" s="186"/>
      <c r="E124" s="74"/>
      <c r="F124" s="74"/>
      <c r="G124" s="1"/>
    </row>
    <row r="125" spans="1:7">
      <c r="A125" s="1"/>
      <c r="B125" s="1"/>
      <c r="C125" s="1"/>
      <c r="D125" s="186"/>
      <c r="E125" s="74"/>
      <c r="F125" s="74"/>
      <c r="G125" s="1"/>
    </row>
    <row r="126" spans="1:7">
      <c r="A126" s="1"/>
      <c r="B126" s="1"/>
      <c r="C126" s="1"/>
      <c r="D126" s="186"/>
      <c r="E126" s="74"/>
      <c r="F126" s="74"/>
      <c r="G126" s="1"/>
    </row>
    <row r="127" spans="1:7">
      <c r="A127" s="1"/>
      <c r="B127" s="1"/>
      <c r="C127" s="1"/>
      <c r="D127" s="186"/>
      <c r="E127" s="74"/>
      <c r="F127" s="74"/>
      <c r="G127" s="1"/>
    </row>
    <row r="128" spans="1:7">
      <c r="A128" s="1"/>
      <c r="B128" s="1"/>
      <c r="C128" s="1"/>
      <c r="D128" s="186"/>
      <c r="E128" s="74"/>
      <c r="F128" s="74"/>
      <c r="G128" s="1"/>
    </row>
    <row r="129" spans="1:7">
      <c r="A129" s="1"/>
      <c r="B129" s="1"/>
      <c r="C129" s="1"/>
      <c r="D129" s="186"/>
      <c r="E129" s="74"/>
      <c r="F129" s="74"/>
      <c r="G129" s="1"/>
    </row>
    <row r="130" spans="1:7">
      <c r="A130" s="1"/>
      <c r="B130" s="1"/>
      <c r="C130" s="1"/>
      <c r="D130" s="186"/>
      <c r="E130" s="74"/>
      <c r="F130" s="74"/>
      <c r="G130" s="1"/>
    </row>
    <row r="131" spans="1:7">
      <c r="A131" s="1"/>
      <c r="B131" s="1"/>
      <c r="C131" s="1"/>
      <c r="D131" s="186"/>
      <c r="E131" s="74"/>
      <c r="F131" s="74"/>
      <c r="G131" s="1"/>
    </row>
    <row r="132" spans="1:7">
      <c r="A132" s="1"/>
      <c r="B132" s="1"/>
      <c r="C132" s="1"/>
      <c r="D132" s="186"/>
      <c r="E132" s="74"/>
      <c r="F132" s="74"/>
      <c r="G132" s="1"/>
    </row>
    <row r="133" spans="1:7">
      <c r="A133" s="1"/>
      <c r="B133" s="1"/>
      <c r="C133" s="1"/>
      <c r="D133" s="186"/>
      <c r="E133" s="74"/>
      <c r="F133" s="74"/>
      <c r="G133" s="1"/>
    </row>
    <row r="134" spans="1:7">
      <c r="A134" s="1"/>
      <c r="B134" s="1"/>
      <c r="C134" s="1"/>
      <c r="D134" s="186"/>
      <c r="E134" s="74"/>
      <c r="F134" s="74"/>
      <c r="G134" s="1"/>
    </row>
    <row r="135" spans="1:7">
      <c r="A135" s="1"/>
      <c r="B135" s="1"/>
      <c r="C135" s="1"/>
      <c r="D135" s="186"/>
      <c r="E135" s="74"/>
      <c r="F135" s="74"/>
      <c r="G135" s="1"/>
    </row>
    <row r="136" spans="1:7">
      <c r="A136" s="1"/>
      <c r="B136" s="1"/>
      <c r="C136" s="1"/>
      <c r="D136" s="186"/>
      <c r="E136" s="74"/>
      <c r="F136" s="74"/>
      <c r="G136" s="1"/>
    </row>
    <row r="137" spans="1:7">
      <c r="A137" s="1"/>
      <c r="B137" s="1"/>
      <c r="C137" s="1"/>
      <c r="D137" s="186"/>
      <c r="E137" s="74"/>
      <c r="F137" s="74"/>
      <c r="G137" s="1"/>
    </row>
    <row r="138" spans="1:7">
      <c r="A138" s="1"/>
      <c r="B138" s="1"/>
      <c r="C138" s="1"/>
      <c r="D138" s="186"/>
      <c r="E138" s="74"/>
      <c r="F138" s="74"/>
      <c r="G138" s="1"/>
    </row>
    <row r="139" spans="1:7">
      <c r="A139" s="1"/>
      <c r="B139" s="1"/>
      <c r="C139" s="1"/>
      <c r="D139" s="186"/>
      <c r="E139" s="74"/>
      <c r="F139" s="74"/>
      <c r="G139" s="1"/>
    </row>
    <row r="140" spans="1:7">
      <c r="A140" s="1"/>
      <c r="B140" s="1"/>
      <c r="C140" s="1"/>
      <c r="D140" s="186"/>
      <c r="E140" s="74"/>
      <c r="F140" s="74"/>
      <c r="G140" s="1"/>
    </row>
    <row r="141" spans="1:7">
      <c r="A141" s="1"/>
      <c r="B141" s="1"/>
      <c r="C141" s="1"/>
      <c r="D141" s="186"/>
      <c r="E141" s="74"/>
      <c r="F141" s="74"/>
      <c r="G141" s="1"/>
    </row>
    <row r="142" spans="1:7">
      <c r="A142" s="1"/>
      <c r="B142" s="1"/>
      <c r="C142" s="1"/>
      <c r="D142" s="186"/>
      <c r="E142" s="74"/>
      <c r="F142" s="74"/>
      <c r="G142" s="1"/>
    </row>
    <row r="143" spans="1:7">
      <c r="A143" s="1"/>
      <c r="B143" s="1"/>
      <c r="C143" s="1"/>
      <c r="D143" s="186"/>
      <c r="E143" s="74"/>
      <c r="F143" s="74"/>
      <c r="G143" s="1"/>
    </row>
    <row r="144" spans="1:7">
      <c r="A144" s="1"/>
      <c r="B144" s="1"/>
      <c r="C144" s="1"/>
      <c r="D144" s="186"/>
      <c r="E144" s="74"/>
      <c r="F144" s="74"/>
      <c r="G144" s="1"/>
    </row>
    <row r="145" spans="1:7">
      <c r="A145" s="1"/>
      <c r="B145" s="1"/>
      <c r="C145" s="1"/>
      <c r="D145" s="186"/>
      <c r="E145" s="74"/>
      <c r="F145" s="74"/>
      <c r="G145" s="1"/>
    </row>
    <row r="146" spans="1:7">
      <c r="A146" s="1"/>
      <c r="B146" s="1"/>
      <c r="C146" s="1"/>
      <c r="D146" s="186"/>
      <c r="E146" s="74"/>
      <c r="F146" s="74"/>
      <c r="G146" s="1"/>
    </row>
    <row r="147" spans="1:7">
      <c r="B147" s="1"/>
      <c r="C147" s="1"/>
      <c r="D147" s="186"/>
      <c r="E147" s="74"/>
      <c r="F147" s="74"/>
      <c r="G147" s="1"/>
    </row>
    <row r="148" spans="1:7">
      <c r="B148" s="1"/>
      <c r="C148" s="1"/>
      <c r="D148" s="186"/>
      <c r="E148" s="74"/>
      <c r="F148" s="74"/>
      <c r="G148" s="1"/>
    </row>
    <row r="149" spans="1:7">
      <c r="B149" s="1"/>
      <c r="C149" s="1"/>
      <c r="D149" s="186"/>
      <c r="E149" s="74"/>
      <c r="F149" s="74"/>
      <c r="G149" s="1"/>
    </row>
    <row r="150" spans="1:7">
      <c r="B150" s="1"/>
      <c r="C150" s="1"/>
      <c r="D150" s="186"/>
      <c r="E150" s="74"/>
      <c r="F150" s="74"/>
      <c r="G150" s="1"/>
    </row>
  </sheetData>
  <mergeCells count="11">
    <mergeCell ref="H11:H12"/>
    <mergeCell ref="A1:B1"/>
    <mergeCell ref="A2:C2"/>
    <mergeCell ref="F2:H2"/>
    <mergeCell ref="A4:C4"/>
    <mergeCell ref="A9:H9"/>
    <mergeCell ref="A11:A12"/>
    <mergeCell ref="B11:B12"/>
    <mergeCell ref="C11:C12"/>
    <mergeCell ref="D11:D12"/>
    <mergeCell ref="E11:G11"/>
  </mergeCells>
  <pageMargins left="0.7" right="0.7" top="0.75" bottom="0.75" header="0.3" footer="0.3"/>
</worksheet>
</file>

<file path=xl/worksheets/sheet14.xml><?xml version="1.0" encoding="utf-8"?>
<worksheet xmlns="http://schemas.openxmlformats.org/spreadsheetml/2006/main" xmlns:r="http://schemas.openxmlformats.org/officeDocument/2006/relationships">
  <dimension ref="A1:H162"/>
  <sheetViews>
    <sheetView topLeftCell="A4" workbookViewId="0">
      <selection activeCell="A7" sqref="A7:H7"/>
    </sheetView>
  </sheetViews>
  <sheetFormatPr defaultColWidth="9.1796875" defaultRowHeight="18"/>
  <cols>
    <col min="1" max="1" width="5.7265625" style="4" customWidth="1"/>
    <col min="2" max="2" width="33.54296875" style="5" customWidth="1"/>
    <col min="3" max="3" width="10.26953125" style="2" customWidth="1"/>
    <col min="4" max="4" width="9.7265625" style="182" customWidth="1"/>
    <col min="5" max="6" width="17.453125" style="75" customWidth="1"/>
    <col min="7" max="7" width="10.453125" style="2" customWidth="1"/>
    <col min="8" max="8" width="11.81640625" style="1" customWidth="1"/>
    <col min="9" max="10" width="14.1796875" style="1" customWidth="1"/>
    <col min="11" max="11" width="14.7265625" style="1" customWidth="1"/>
    <col min="12" max="16384" width="9.1796875" style="1"/>
  </cols>
  <sheetData>
    <row r="1" spans="1:8">
      <c r="A1" s="335" t="s">
        <v>0</v>
      </c>
      <c r="B1" s="335"/>
      <c r="C1" s="1"/>
      <c r="G1" s="45" t="s">
        <v>1</v>
      </c>
      <c r="H1" s="45"/>
    </row>
    <row r="2" spans="1:8" ht="102" customHeight="1">
      <c r="A2" s="336" t="s">
        <v>203</v>
      </c>
      <c r="B2" s="336"/>
      <c r="C2" s="336"/>
      <c r="F2" s="336" t="s">
        <v>2</v>
      </c>
      <c r="G2" s="336"/>
      <c r="H2" s="336"/>
    </row>
    <row r="3" spans="1:8" ht="18" customHeight="1"/>
    <row r="4" spans="1:8" ht="27" customHeight="1">
      <c r="A4" s="346" t="s">
        <v>204</v>
      </c>
      <c r="B4" s="346"/>
      <c r="C4" s="346"/>
      <c r="G4" s="6" t="s">
        <v>3</v>
      </c>
      <c r="H4" s="6"/>
    </row>
    <row r="5" spans="1:8">
      <c r="A5" s="2"/>
      <c r="B5" s="2"/>
      <c r="C5" s="7"/>
      <c r="G5" s="6" t="s">
        <v>4</v>
      </c>
      <c r="H5" s="2"/>
    </row>
    <row r="6" spans="1:8">
      <c r="A6" s="2"/>
      <c r="B6" s="2"/>
      <c r="C6" s="7"/>
      <c r="G6" s="6" t="s">
        <v>5</v>
      </c>
      <c r="H6" s="2"/>
    </row>
    <row r="7" spans="1:8" ht="64.5" customHeight="1">
      <c r="A7" s="337" t="s">
        <v>437</v>
      </c>
      <c r="B7" s="337"/>
      <c r="C7" s="337"/>
      <c r="D7" s="337"/>
      <c r="E7" s="337"/>
      <c r="F7" s="337"/>
      <c r="G7" s="337"/>
      <c r="H7" s="337"/>
    </row>
    <row r="8" spans="1:8" ht="20.5">
      <c r="A8" s="8"/>
      <c r="B8" s="47"/>
      <c r="C8" s="10"/>
      <c r="D8" s="183"/>
      <c r="E8" s="81"/>
      <c r="F8" s="81"/>
      <c r="G8" s="10"/>
    </row>
    <row r="9" spans="1:8" ht="18.75" customHeight="1">
      <c r="A9" s="348" t="s">
        <v>6</v>
      </c>
      <c r="B9" s="350" t="s">
        <v>7</v>
      </c>
      <c r="C9" s="350" t="s">
        <v>8</v>
      </c>
      <c r="D9" s="380" t="s">
        <v>9</v>
      </c>
      <c r="E9" s="383" t="s">
        <v>10</v>
      </c>
      <c r="F9" s="384"/>
      <c r="G9" s="384"/>
      <c r="H9" s="43" t="s">
        <v>11</v>
      </c>
    </row>
    <row r="10" spans="1:8" s="4" customFormat="1" ht="92.25" customHeight="1">
      <c r="A10" s="349"/>
      <c r="B10" s="351"/>
      <c r="C10" s="351"/>
      <c r="D10" s="381"/>
      <c r="E10" s="178" t="s">
        <v>12</v>
      </c>
      <c r="F10" s="175" t="s">
        <v>13</v>
      </c>
      <c r="G10" s="11" t="s">
        <v>14</v>
      </c>
      <c r="H10" s="44"/>
    </row>
    <row r="11" spans="1:8" ht="54">
      <c r="A11" s="12">
        <v>1</v>
      </c>
      <c r="B11" s="13" t="s">
        <v>15</v>
      </c>
      <c r="C11" s="14" t="s">
        <v>16</v>
      </c>
      <c r="D11" s="185">
        <f>E11+F11+G11</f>
        <v>150</v>
      </c>
      <c r="E11" s="22">
        <v>20</v>
      </c>
      <c r="F11" s="22">
        <v>120</v>
      </c>
      <c r="G11" s="12">
        <v>10</v>
      </c>
      <c r="H11" s="12"/>
    </row>
    <row r="12" spans="1:8">
      <c r="A12" s="12">
        <v>2</v>
      </c>
      <c r="B12" s="13" t="s">
        <v>17</v>
      </c>
      <c r="C12" s="16" t="s">
        <v>18</v>
      </c>
      <c r="D12" s="185">
        <f>E12+F12+G12</f>
        <v>150</v>
      </c>
      <c r="E12" s="22">
        <v>50</v>
      </c>
      <c r="F12" s="189">
        <v>80</v>
      </c>
      <c r="G12" s="12">
        <v>20</v>
      </c>
      <c r="H12" s="12"/>
    </row>
    <row r="13" spans="1:8">
      <c r="A13" s="12">
        <v>3</v>
      </c>
      <c r="B13" s="13" t="s">
        <v>19</v>
      </c>
      <c r="C13" s="16" t="s">
        <v>18</v>
      </c>
      <c r="D13" s="185">
        <f t="shared" ref="D13:D76" si="0">E13+F13+G13</f>
        <v>50</v>
      </c>
      <c r="E13" s="22">
        <v>10</v>
      </c>
      <c r="F13" s="190">
        <v>35</v>
      </c>
      <c r="G13" s="12">
        <v>5</v>
      </c>
      <c r="H13" s="12"/>
    </row>
    <row r="14" spans="1:8">
      <c r="A14" s="42">
        <v>4</v>
      </c>
      <c r="B14" s="18" t="s">
        <v>20</v>
      </c>
      <c r="C14" s="19" t="s">
        <v>18</v>
      </c>
      <c r="D14" s="185">
        <f t="shared" si="0"/>
        <v>0</v>
      </c>
      <c r="E14" s="22">
        <v>0</v>
      </c>
      <c r="F14" s="191">
        <v>0</v>
      </c>
      <c r="G14" s="42">
        <v>0</v>
      </c>
      <c r="H14" s="42"/>
    </row>
    <row r="15" spans="1:8" ht="36">
      <c r="A15" s="12">
        <v>5</v>
      </c>
      <c r="B15" s="13" t="s">
        <v>205</v>
      </c>
      <c r="C15" s="42" t="s">
        <v>18</v>
      </c>
      <c r="D15" s="185">
        <f t="shared" si="0"/>
        <v>2</v>
      </c>
      <c r="E15" s="22">
        <v>0</v>
      </c>
      <c r="F15" s="190">
        <v>2</v>
      </c>
      <c r="G15" s="12">
        <v>0</v>
      </c>
      <c r="H15" s="12"/>
    </row>
    <row r="16" spans="1:8" ht="36">
      <c r="A16" s="12">
        <v>6</v>
      </c>
      <c r="B16" s="20" t="s">
        <v>206</v>
      </c>
      <c r="C16" s="21" t="s">
        <v>18</v>
      </c>
      <c r="D16" s="185">
        <f t="shared" si="0"/>
        <v>2</v>
      </c>
      <c r="E16" s="22">
        <v>0</v>
      </c>
      <c r="F16" s="22">
        <v>2</v>
      </c>
      <c r="G16" s="22">
        <v>0</v>
      </c>
      <c r="H16" s="22"/>
    </row>
    <row r="17" spans="1:8">
      <c r="A17" s="12">
        <v>7</v>
      </c>
      <c r="B17" s="13" t="s">
        <v>23</v>
      </c>
      <c r="C17" s="42" t="s">
        <v>18</v>
      </c>
      <c r="D17" s="185">
        <f t="shared" si="0"/>
        <v>0</v>
      </c>
      <c r="E17" s="22">
        <v>0</v>
      </c>
      <c r="F17" s="22">
        <v>0</v>
      </c>
      <c r="G17" s="12">
        <v>0</v>
      </c>
      <c r="H17" s="12"/>
    </row>
    <row r="18" spans="1:8">
      <c r="A18" s="12">
        <v>8</v>
      </c>
      <c r="B18" s="13" t="s">
        <v>24</v>
      </c>
      <c r="C18" s="42" t="s">
        <v>18</v>
      </c>
      <c r="D18" s="185">
        <f t="shared" si="0"/>
        <v>0</v>
      </c>
      <c r="E18" s="22">
        <v>0</v>
      </c>
      <c r="F18" s="22">
        <v>0</v>
      </c>
      <c r="G18" s="12">
        <v>0</v>
      </c>
      <c r="H18" s="12"/>
    </row>
    <row r="19" spans="1:8" ht="36">
      <c r="A19" s="42">
        <v>9</v>
      </c>
      <c r="B19" s="13" t="s">
        <v>25</v>
      </c>
      <c r="C19" s="42" t="s">
        <v>18</v>
      </c>
      <c r="D19" s="185">
        <f t="shared" si="0"/>
        <v>0</v>
      </c>
      <c r="E19" s="22">
        <v>0</v>
      </c>
      <c r="F19" s="22">
        <v>0</v>
      </c>
      <c r="G19" s="12">
        <v>0</v>
      </c>
      <c r="H19" s="12"/>
    </row>
    <row r="20" spans="1:8" ht="36">
      <c r="A20" s="12">
        <v>10</v>
      </c>
      <c r="B20" s="13" t="s">
        <v>26</v>
      </c>
      <c r="C20" s="42" t="s">
        <v>18</v>
      </c>
      <c r="D20" s="185">
        <f t="shared" si="0"/>
        <v>0</v>
      </c>
      <c r="E20" s="22">
        <v>0</v>
      </c>
      <c r="F20" s="22">
        <v>0</v>
      </c>
      <c r="G20" s="12">
        <v>0</v>
      </c>
      <c r="H20" s="12"/>
    </row>
    <row r="21" spans="1:8">
      <c r="A21" s="12">
        <v>11</v>
      </c>
      <c r="B21" s="13" t="s">
        <v>27</v>
      </c>
      <c r="C21" s="42" t="s">
        <v>18</v>
      </c>
      <c r="D21" s="185">
        <f t="shared" si="0"/>
        <v>0</v>
      </c>
      <c r="E21" s="22">
        <v>0</v>
      </c>
      <c r="F21" s="22">
        <v>0</v>
      </c>
      <c r="G21" s="12">
        <v>0</v>
      </c>
      <c r="H21" s="12"/>
    </row>
    <row r="22" spans="1:8">
      <c r="A22" s="12">
        <v>12</v>
      </c>
      <c r="B22" s="13" t="s">
        <v>28</v>
      </c>
      <c r="C22" s="42" t="s">
        <v>18</v>
      </c>
      <c r="D22" s="185">
        <f t="shared" si="0"/>
        <v>0</v>
      </c>
      <c r="E22" s="22">
        <v>0</v>
      </c>
      <c r="F22" s="22">
        <v>0</v>
      </c>
      <c r="G22" s="12">
        <v>0</v>
      </c>
      <c r="H22" s="12"/>
    </row>
    <row r="23" spans="1:8">
      <c r="A23" s="12">
        <v>13</v>
      </c>
      <c r="B23" s="13" t="s">
        <v>29</v>
      </c>
      <c r="C23" s="42" t="s">
        <v>18</v>
      </c>
      <c r="D23" s="185">
        <f t="shared" si="0"/>
        <v>0</v>
      </c>
      <c r="E23" s="22">
        <v>0</v>
      </c>
      <c r="F23" s="22">
        <v>0</v>
      </c>
      <c r="G23" s="12">
        <v>0</v>
      </c>
      <c r="H23" s="12"/>
    </row>
    <row r="24" spans="1:8">
      <c r="A24" s="42">
        <v>14</v>
      </c>
      <c r="B24" s="13" t="s">
        <v>30</v>
      </c>
      <c r="C24" s="42" t="s">
        <v>18</v>
      </c>
      <c r="D24" s="185">
        <f t="shared" si="0"/>
        <v>0</v>
      </c>
      <c r="E24" s="22">
        <v>0</v>
      </c>
      <c r="F24" s="22">
        <v>0</v>
      </c>
      <c r="G24" s="12">
        <v>0</v>
      </c>
      <c r="H24" s="12"/>
    </row>
    <row r="25" spans="1:8">
      <c r="A25" s="12">
        <v>15</v>
      </c>
      <c r="B25" s="13" t="s">
        <v>31</v>
      </c>
      <c r="C25" s="42" t="s">
        <v>18</v>
      </c>
      <c r="D25" s="185">
        <f t="shared" si="0"/>
        <v>0</v>
      </c>
      <c r="E25" s="22">
        <v>0</v>
      </c>
      <c r="F25" s="22">
        <v>0</v>
      </c>
      <c r="G25" s="12">
        <v>0</v>
      </c>
      <c r="H25" s="12"/>
    </row>
    <row r="26" spans="1:8">
      <c r="A26" s="12">
        <v>16</v>
      </c>
      <c r="B26" s="13" t="s">
        <v>32</v>
      </c>
      <c r="C26" s="42" t="s">
        <v>18</v>
      </c>
      <c r="D26" s="185">
        <f t="shared" si="0"/>
        <v>0</v>
      </c>
      <c r="E26" s="22">
        <v>0</v>
      </c>
      <c r="F26" s="22">
        <v>0</v>
      </c>
      <c r="G26" s="12">
        <v>0</v>
      </c>
      <c r="H26" s="12"/>
    </row>
    <row r="27" spans="1:8">
      <c r="A27" s="12">
        <v>17</v>
      </c>
      <c r="B27" s="13" t="s">
        <v>33</v>
      </c>
      <c r="C27" s="42" t="s">
        <v>18</v>
      </c>
      <c r="D27" s="185">
        <f t="shared" si="0"/>
        <v>0</v>
      </c>
      <c r="E27" s="22">
        <v>0</v>
      </c>
      <c r="F27" s="22">
        <v>0</v>
      </c>
      <c r="G27" s="12">
        <v>0</v>
      </c>
      <c r="H27" s="12"/>
    </row>
    <row r="28" spans="1:8" ht="36">
      <c r="A28" s="12">
        <v>18</v>
      </c>
      <c r="B28" s="13" t="s">
        <v>34</v>
      </c>
      <c r="C28" s="12" t="s">
        <v>35</v>
      </c>
      <c r="D28" s="185">
        <f t="shared" si="0"/>
        <v>0</v>
      </c>
      <c r="E28" s="22">
        <v>0</v>
      </c>
      <c r="F28" s="22">
        <v>0</v>
      </c>
      <c r="G28" s="12">
        <v>0</v>
      </c>
      <c r="H28" s="12"/>
    </row>
    <row r="29" spans="1:8">
      <c r="A29" s="42">
        <v>19</v>
      </c>
      <c r="B29" s="13" t="s">
        <v>36</v>
      </c>
      <c r="C29" s="16" t="s">
        <v>35</v>
      </c>
      <c r="D29" s="185">
        <f t="shared" si="0"/>
        <v>0</v>
      </c>
      <c r="E29" s="22">
        <v>0</v>
      </c>
      <c r="F29" s="22">
        <v>0</v>
      </c>
      <c r="G29" s="12">
        <v>0</v>
      </c>
      <c r="H29" s="12"/>
    </row>
    <row r="30" spans="1:8">
      <c r="A30" s="12">
        <v>20</v>
      </c>
      <c r="B30" s="13" t="s">
        <v>37</v>
      </c>
      <c r="C30" s="16" t="s">
        <v>35</v>
      </c>
      <c r="D30" s="185">
        <f t="shared" si="0"/>
        <v>0</v>
      </c>
      <c r="E30" s="22">
        <v>0</v>
      </c>
      <c r="F30" s="22">
        <v>0</v>
      </c>
      <c r="G30" s="12">
        <v>0</v>
      </c>
      <c r="H30" s="12"/>
    </row>
    <row r="31" spans="1:8">
      <c r="A31" s="12">
        <v>21</v>
      </c>
      <c r="B31" s="23" t="s">
        <v>38</v>
      </c>
      <c r="C31" s="24" t="s">
        <v>18</v>
      </c>
      <c r="D31" s="185">
        <f t="shared" si="0"/>
        <v>10</v>
      </c>
      <c r="E31" s="24">
        <v>2</v>
      </c>
      <c r="F31" s="24">
        <v>6</v>
      </c>
      <c r="G31" s="24">
        <v>2</v>
      </c>
      <c r="H31" s="24"/>
    </row>
    <row r="32" spans="1:8" ht="36">
      <c r="A32" s="12">
        <v>22</v>
      </c>
      <c r="B32" s="23" t="s">
        <v>39</v>
      </c>
      <c r="C32" s="24" t="s">
        <v>35</v>
      </c>
      <c r="D32" s="185">
        <f t="shared" si="0"/>
        <v>50</v>
      </c>
      <c r="E32" s="24">
        <v>10</v>
      </c>
      <c r="F32" s="24">
        <v>30</v>
      </c>
      <c r="G32" s="24">
        <v>10</v>
      </c>
      <c r="H32" s="24"/>
    </row>
    <row r="33" spans="1:8" ht="36">
      <c r="A33" s="12">
        <v>23</v>
      </c>
      <c r="B33" s="23" t="s">
        <v>40</v>
      </c>
      <c r="C33" s="42" t="s">
        <v>18</v>
      </c>
      <c r="D33" s="185">
        <f t="shared" si="0"/>
        <v>0</v>
      </c>
      <c r="E33" s="24">
        <v>0</v>
      </c>
      <c r="F33" s="24">
        <v>0</v>
      </c>
      <c r="G33" s="24">
        <v>0</v>
      </c>
      <c r="H33" s="24"/>
    </row>
    <row r="34" spans="1:8" ht="36">
      <c r="A34" s="42">
        <v>24</v>
      </c>
      <c r="B34" s="23" t="s">
        <v>41</v>
      </c>
      <c r="C34" s="42" t="s">
        <v>18</v>
      </c>
      <c r="D34" s="185">
        <f t="shared" si="0"/>
        <v>0</v>
      </c>
      <c r="E34" s="24">
        <v>0</v>
      </c>
      <c r="F34" s="24">
        <v>0</v>
      </c>
      <c r="G34" s="24">
        <v>0</v>
      </c>
      <c r="H34" s="24"/>
    </row>
    <row r="35" spans="1:8">
      <c r="A35" s="12">
        <v>28</v>
      </c>
      <c r="B35" s="23" t="s">
        <v>42</v>
      </c>
      <c r="C35" s="24" t="s">
        <v>18</v>
      </c>
      <c r="D35" s="185">
        <f t="shared" si="0"/>
        <v>0</v>
      </c>
      <c r="E35" s="24">
        <v>0</v>
      </c>
      <c r="F35" s="24">
        <v>0</v>
      </c>
      <c r="G35" s="24">
        <v>0</v>
      </c>
      <c r="H35" s="24"/>
    </row>
    <row r="36" spans="1:8" ht="36">
      <c r="A36" s="42">
        <v>29</v>
      </c>
      <c r="B36" s="23" t="s">
        <v>43</v>
      </c>
      <c r="C36" s="24" t="s">
        <v>44</v>
      </c>
      <c r="D36" s="185">
        <f t="shared" si="0"/>
        <v>0</v>
      </c>
      <c r="E36" s="24">
        <v>0</v>
      </c>
      <c r="F36" s="25">
        <v>0</v>
      </c>
      <c r="G36" s="24">
        <v>0</v>
      </c>
      <c r="H36" s="24"/>
    </row>
    <row r="37" spans="1:8">
      <c r="A37" s="12">
        <v>30</v>
      </c>
      <c r="B37" s="23" t="s">
        <v>45</v>
      </c>
      <c r="C37" s="24" t="s">
        <v>18</v>
      </c>
      <c r="D37" s="185">
        <f t="shared" si="0"/>
        <v>0</v>
      </c>
      <c r="E37" s="24">
        <v>0</v>
      </c>
      <c r="F37" s="24">
        <v>0</v>
      </c>
      <c r="G37" s="24">
        <v>0</v>
      </c>
      <c r="H37" s="24"/>
    </row>
    <row r="38" spans="1:8">
      <c r="A38" s="12">
        <v>31</v>
      </c>
      <c r="B38" s="23" t="s">
        <v>46</v>
      </c>
      <c r="C38" s="24" t="s">
        <v>18</v>
      </c>
      <c r="D38" s="185">
        <f t="shared" si="0"/>
        <v>0</v>
      </c>
      <c r="E38" s="24">
        <v>0</v>
      </c>
      <c r="F38" s="24">
        <v>0</v>
      </c>
      <c r="G38" s="24">
        <v>0</v>
      </c>
      <c r="H38" s="24"/>
    </row>
    <row r="39" spans="1:8">
      <c r="A39" s="12">
        <v>32</v>
      </c>
      <c r="B39" s="23" t="s">
        <v>47</v>
      </c>
      <c r="C39" s="24" t="s">
        <v>18</v>
      </c>
      <c r="D39" s="185">
        <f t="shared" si="0"/>
        <v>4</v>
      </c>
      <c r="E39" s="24">
        <v>0</v>
      </c>
      <c r="F39" s="24">
        <v>4</v>
      </c>
      <c r="G39" s="24">
        <v>0</v>
      </c>
      <c r="H39" s="24"/>
    </row>
    <row r="40" spans="1:8" ht="36">
      <c r="A40" s="12">
        <v>33</v>
      </c>
      <c r="B40" s="23" t="s">
        <v>48</v>
      </c>
      <c r="C40" s="24" t="s">
        <v>18</v>
      </c>
      <c r="D40" s="185">
        <f t="shared" si="0"/>
        <v>20</v>
      </c>
      <c r="E40" s="24">
        <v>0</v>
      </c>
      <c r="F40" s="24">
        <v>20</v>
      </c>
      <c r="G40" s="24">
        <v>0</v>
      </c>
      <c r="H40" s="24"/>
    </row>
    <row r="41" spans="1:8">
      <c r="A41" s="42">
        <v>34</v>
      </c>
      <c r="B41" s="20" t="s">
        <v>49</v>
      </c>
      <c r="C41" s="22" t="s">
        <v>18</v>
      </c>
      <c r="D41" s="185">
        <f t="shared" si="0"/>
        <v>0</v>
      </c>
      <c r="E41" s="22">
        <v>0</v>
      </c>
      <c r="F41" s="22">
        <v>0</v>
      </c>
      <c r="G41" s="22">
        <v>0</v>
      </c>
      <c r="H41" s="22"/>
    </row>
    <row r="42" spans="1:8">
      <c r="A42" s="12">
        <v>35</v>
      </c>
      <c r="B42" s="20" t="s">
        <v>50</v>
      </c>
      <c r="C42" s="22" t="s">
        <v>18</v>
      </c>
      <c r="D42" s="185">
        <f t="shared" si="0"/>
        <v>35</v>
      </c>
      <c r="E42" s="22">
        <v>10</v>
      </c>
      <c r="F42" s="22">
        <v>20</v>
      </c>
      <c r="G42" s="22">
        <v>5</v>
      </c>
      <c r="H42" s="22"/>
    </row>
    <row r="43" spans="1:8">
      <c r="A43" s="12">
        <v>36</v>
      </c>
      <c r="B43" s="20" t="s">
        <v>51</v>
      </c>
      <c r="C43" s="21" t="s">
        <v>52</v>
      </c>
      <c r="D43" s="185">
        <f t="shared" si="0"/>
        <v>0</v>
      </c>
      <c r="E43" s="22"/>
      <c r="F43" s="22"/>
      <c r="G43" s="22"/>
      <c r="H43" s="22"/>
    </row>
    <row r="44" spans="1:8">
      <c r="A44" s="12">
        <v>37</v>
      </c>
      <c r="B44" s="13" t="s">
        <v>53</v>
      </c>
      <c r="C44" s="16" t="s">
        <v>35</v>
      </c>
      <c r="D44" s="185">
        <f t="shared" si="0"/>
        <v>35</v>
      </c>
      <c r="E44" s="22">
        <v>10</v>
      </c>
      <c r="F44" s="190">
        <v>20</v>
      </c>
      <c r="G44" s="12">
        <v>5</v>
      </c>
      <c r="H44" s="12"/>
    </row>
    <row r="45" spans="1:8" ht="36.75" customHeight="1">
      <c r="A45" s="12">
        <v>38</v>
      </c>
      <c r="B45" s="13" t="s">
        <v>54</v>
      </c>
      <c r="C45" s="16" t="s">
        <v>18</v>
      </c>
      <c r="D45" s="185">
        <f t="shared" si="0"/>
        <v>50</v>
      </c>
      <c r="E45" s="24">
        <v>10</v>
      </c>
      <c r="F45" s="190">
        <v>30</v>
      </c>
      <c r="G45" s="12">
        <v>10</v>
      </c>
      <c r="H45" s="12"/>
    </row>
    <row r="46" spans="1:8">
      <c r="A46" s="12">
        <v>39</v>
      </c>
      <c r="B46" s="13" t="s">
        <v>55</v>
      </c>
      <c r="C46" s="16" t="s">
        <v>18</v>
      </c>
      <c r="D46" s="185">
        <f t="shared" si="0"/>
        <v>15</v>
      </c>
      <c r="E46" s="24">
        <v>3</v>
      </c>
      <c r="F46" s="190">
        <v>10</v>
      </c>
      <c r="G46" s="12">
        <v>2</v>
      </c>
      <c r="H46" s="12"/>
    </row>
    <row r="47" spans="1:8">
      <c r="A47" s="12">
        <v>40</v>
      </c>
      <c r="B47" s="13" t="s">
        <v>56</v>
      </c>
      <c r="C47" s="16" t="s">
        <v>18</v>
      </c>
      <c r="D47" s="185">
        <f t="shared" si="0"/>
        <v>15</v>
      </c>
      <c r="E47" s="24">
        <v>3</v>
      </c>
      <c r="F47" s="190">
        <v>10</v>
      </c>
      <c r="G47" s="12">
        <v>2</v>
      </c>
      <c r="H47" s="12"/>
    </row>
    <row r="48" spans="1:8">
      <c r="A48" s="12">
        <v>41</v>
      </c>
      <c r="B48" s="13" t="s">
        <v>57</v>
      </c>
      <c r="C48" s="16" t="s">
        <v>16</v>
      </c>
      <c r="D48" s="185">
        <f t="shared" si="0"/>
        <v>80</v>
      </c>
      <c r="E48" s="24">
        <v>20</v>
      </c>
      <c r="F48" s="190">
        <v>50</v>
      </c>
      <c r="G48" s="12">
        <v>10</v>
      </c>
      <c r="H48" s="12"/>
    </row>
    <row r="49" spans="1:8">
      <c r="A49" s="12">
        <v>42</v>
      </c>
      <c r="B49" s="13" t="s">
        <v>58</v>
      </c>
      <c r="C49" s="16" t="s">
        <v>18</v>
      </c>
      <c r="D49" s="185">
        <f t="shared" si="0"/>
        <v>25</v>
      </c>
      <c r="E49" s="24">
        <v>10</v>
      </c>
      <c r="F49" s="190">
        <v>10</v>
      </c>
      <c r="G49" s="12">
        <v>5</v>
      </c>
      <c r="H49" s="12"/>
    </row>
    <row r="50" spans="1:8">
      <c r="A50" s="12">
        <v>43</v>
      </c>
      <c r="B50" s="13" t="s">
        <v>59</v>
      </c>
      <c r="C50" s="16" t="s">
        <v>18</v>
      </c>
      <c r="D50" s="185">
        <f t="shared" si="0"/>
        <v>20</v>
      </c>
      <c r="E50" s="24">
        <v>5</v>
      </c>
      <c r="F50" s="190">
        <v>10</v>
      </c>
      <c r="G50" s="12">
        <v>5</v>
      </c>
      <c r="H50" s="12"/>
    </row>
    <row r="51" spans="1:8">
      <c r="A51" s="42">
        <v>44</v>
      </c>
      <c r="B51" s="13" t="s">
        <v>60</v>
      </c>
      <c r="C51" s="16" t="s">
        <v>16</v>
      </c>
      <c r="D51" s="185">
        <f t="shared" si="0"/>
        <v>60</v>
      </c>
      <c r="E51" s="24">
        <v>20</v>
      </c>
      <c r="F51" s="190">
        <v>30</v>
      </c>
      <c r="G51" s="12">
        <v>10</v>
      </c>
      <c r="H51" s="12"/>
    </row>
    <row r="52" spans="1:8" ht="36">
      <c r="A52" s="12">
        <v>45</v>
      </c>
      <c r="B52" s="13" t="s">
        <v>61</v>
      </c>
      <c r="C52" s="12" t="s">
        <v>18</v>
      </c>
      <c r="D52" s="185">
        <f t="shared" si="0"/>
        <v>60</v>
      </c>
      <c r="E52" s="24">
        <v>20</v>
      </c>
      <c r="F52" s="190">
        <v>30</v>
      </c>
      <c r="G52" s="12">
        <v>10</v>
      </c>
      <c r="H52" s="12"/>
    </row>
    <row r="53" spans="1:8">
      <c r="A53" s="12">
        <v>46</v>
      </c>
      <c r="B53" s="13" t="s">
        <v>62</v>
      </c>
      <c r="C53" s="16" t="s">
        <v>16</v>
      </c>
      <c r="D53" s="185">
        <f t="shared" si="0"/>
        <v>35</v>
      </c>
      <c r="E53" s="24">
        <v>10</v>
      </c>
      <c r="F53" s="190">
        <v>20</v>
      </c>
      <c r="G53" s="12">
        <v>5</v>
      </c>
      <c r="H53" s="12"/>
    </row>
    <row r="54" spans="1:8">
      <c r="A54" s="12">
        <v>47</v>
      </c>
      <c r="B54" s="13" t="s">
        <v>63</v>
      </c>
      <c r="C54" s="16" t="s">
        <v>18</v>
      </c>
      <c r="D54" s="185">
        <f t="shared" si="0"/>
        <v>10</v>
      </c>
      <c r="E54" s="24">
        <v>2</v>
      </c>
      <c r="F54" s="190">
        <v>6</v>
      </c>
      <c r="G54" s="12">
        <v>2</v>
      </c>
      <c r="H54" s="12"/>
    </row>
    <row r="55" spans="1:8">
      <c r="A55" s="12">
        <v>48</v>
      </c>
      <c r="B55" s="13" t="s">
        <v>64</v>
      </c>
      <c r="C55" s="16" t="s">
        <v>18</v>
      </c>
      <c r="D55" s="185">
        <f t="shared" si="0"/>
        <v>10</v>
      </c>
      <c r="E55" s="24">
        <v>2</v>
      </c>
      <c r="F55" s="190">
        <v>6</v>
      </c>
      <c r="G55" s="12">
        <v>2</v>
      </c>
      <c r="H55" s="12"/>
    </row>
    <row r="56" spans="1:8">
      <c r="A56" s="42">
        <v>49</v>
      </c>
      <c r="B56" s="26" t="s">
        <v>65</v>
      </c>
      <c r="C56" s="16" t="s">
        <v>18</v>
      </c>
      <c r="D56" s="185">
        <f t="shared" si="0"/>
        <v>15</v>
      </c>
      <c r="E56" s="24">
        <v>3</v>
      </c>
      <c r="F56" s="190">
        <v>10</v>
      </c>
      <c r="G56" s="12">
        <v>2</v>
      </c>
      <c r="H56" s="12"/>
    </row>
    <row r="57" spans="1:8">
      <c r="A57" s="12">
        <v>50</v>
      </c>
      <c r="B57" s="13" t="s">
        <v>66</v>
      </c>
      <c r="C57" s="16" t="s">
        <v>18</v>
      </c>
      <c r="D57" s="185">
        <f t="shared" si="0"/>
        <v>30</v>
      </c>
      <c r="E57" s="24">
        <v>5</v>
      </c>
      <c r="F57" s="190">
        <v>20</v>
      </c>
      <c r="G57" s="12">
        <v>5</v>
      </c>
      <c r="H57" s="12"/>
    </row>
    <row r="58" spans="1:8">
      <c r="A58" s="12">
        <v>51</v>
      </c>
      <c r="B58" s="13" t="s">
        <v>67</v>
      </c>
      <c r="C58" s="16" t="s">
        <v>16</v>
      </c>
      <c r="D58" s="185">
        <f t="shared" si="0"/>
        <v>30</v>
      </c>
      <c r="E58" s="24">
        <v>5</v>
      </c>
      <c r="F58" s="190">
        <v>20</v>
      </c>
      <c r="G58" s="12">
        <v>5</v>
      </c>
      <c r="H58" s="12"/>
    </row>
    <row r="59" spans="1:8" ht="17.5" customHeight="1">
      <c r="A59" s="12">
        <v>52</v>
      </c>
      <c r="B59" s="13" t="s">
        <v>68</v>
      </c>
      <c r="C59" s="16" t="s">
        <v>18</v>
      </c>
      <c r="D59" s="185">
        <f t="shared" si="0"/>
        <v>35</v>
      </c>
      <c r="E59" s="24">
        <v>10</v>
      </c>
      <c r="F59" s="190">
        <v>20</v>
      </c>
      <c r="G59" s="12">
        <v>5</v>
      </c>
      <c r="H59" s="12"/>
    </row>
    <row r="60" spans="1:8">
      <c r="A60" s="12">
        <v>53</v>
      </c>
      <c r="B60" s="13" t="s">
        <v>69</v>
      </c>
      <c r="C60" s="16" t="s">
        <v>18</v>
      </c>
      <c r="D60" s="185">
        <f t="shared" si="0"/>
        <v>8</v>
      </c>
      <c r="E60" s="24">
        <v>2</v>
      </c>
      <c r="F60" s="190">
        <v>5</v>
      </c>
      <c r="G60" s="12">
        <v>1</v>
      </c>
      <c r="H60" s="12"/>
    </row>
    <row r="61" spans="1:8">
      <c r="A61" s="42">
        <v>54</v>
      </c>
      <c r="B61" s="13" t="s">
        <v>70</v>
      </c>
      <c r="C61" s="16" t="s">
        <v>18</v>
      </c>
      <c r="D61" s="185">
        <f t="shared" si="0"/>
        <v>60</v>
      </c>
      <c r="E61" s="24">
        <v>20</v>
      </c>
      <c r="F61" s="190">
        <v>30</v>
      </c>
      <c r="G61" s="12">
        <v>10</v>
      </c>
      <c r="H61" s="12"/>
    </row>
    <row r="62" spans="1:8">
      <c r="A62" s="12">
        <v>55</v>
      </c>
      <c r="B62" s="13" t="s">
        <v>71</v>
      </c>
      <c r="C62" s="16" t="s">
        <v>18</v>
      </c>
      <c r="D62" s="185">
        <f t="shared" si="0"/>
        <v>35</v>
      </c>
      <c r="E62" s="24">
        <v>10</v>
      </c>
      <c r="F62" s="190">
        <v>20</v>
      </c>
      <c r="G62" s="12">
        <v>5</v>
      </c>
      <c r="H62" s="12"/>
    </row>
    <row r="63" spans="1:8" ht="36">
      <c r="A63" s="12">
        <v>56</v>
      </c>
      <c r="B63" s="13" t="s">
        <v>72</v>
      </c>
      <c r="C63" s="12" t="s">
        <v>16</v>
      </c>
      <c r="D63" s="185">
        <f t="shared" si="0"/>
        <v>0</v>
      </c>
      <c r="E63" s="194">
        <v>0</v>
      </c>
      <c r="F63" s="195">
        <v>0</v>
      </c>
      <c r="G63" s="107">
        <v>0</v>
      </c>
      <c r="H63" s="107"/>
    </row>
    <row r="64" spans="1:8" ht="36">
      <c r="A64" s="12">
        <v>57</v>
      </c>
      <c r="B64" s="13" t="s">
        <v>73</v>
      </c>
      <c r="C64" s="12" t="s">
        <v>18</v>
      </c>
      <c r="D64" s="185">
        <f t="shared" si="0"/>
        <v>35</v>
      </c>
      <c r="E64" s="24">
        <v>10</v>
      </c>
      <c r="F64" s="22">
        <v>20</v>
      </c>
      <c r="G64" s="12">
        <v>5</v>
      </c>
      <c r="H64" s="12"/>
    </row>
    <row r="65" spans="1:8">
      <c r="A65" s="12">
        <v>58</v>
      </c>
      <c r="B65" s="13" t="s">
        <v>74</v>
      </c>
      <c r="C65" s="12" t="s">
        <v>18</v>
      </c>
      <c r="D65" s="185">
        <f t="shared" si="0"/>
        <v>60</v>
      </c>
      <c r="E65" s="24">
        <v>20</v>
      </c>
      <c r="F65" s="190">
        <v>30</v>
      </c>
      <c r="G65" s="12">
        <v>10</v>
      </c>
      <c r="H65" s="12"/>
    </row>
    <row r="66" spans="1:8">
      <c r="A66" s="42">
        <v>59</v>
      </c>
      <c r="B66" s="13" t="s">
        <v>75</v>
      </c>
      <c r="C66" s="14" t="s">
        <v>18</v>
      </c>
      <c r="D66" s="185">
        <f t="shared" si="0"/>
        <v>70</v>
      </c>
      <c r="E66" s="24">
        <v>20</v>
      </c>
      <c r="F66" s="190">
        <v>40</v>
      </c>
      <c r="G66" s="12">
        <v>10</v>
      </c>
      <c r="H66" s="12"/>
    </row>
    <row r="67" spans="1:8">
      <c r="A67" s="12">
        <v>60</v>
      </c>
      <c r="B67" s="13" t="s">
        <v>76</v>
      </c>
      <c r="C67" s="14" t="s">
        <v>18</v>
      </c>
      <c r="D67" s="185">
        <f t="shared" si="0"/>
        <v>30</v>
      </c>
      <c r="E67" s="24">
        <v>10</v>
      </c>
      <c r="F67" s="190">
        <v>15</v>
      </c>
      <c r="G67" s="12">
        <v>5</v>
      </c>
      <c r="H67" s="12"/>
    </row>
    <row r="68" spans="1:8">
      <c r="A68" s="12">
        <v>61</v>
      </c>
      <c r="B68" s="13" t="s">
        <v>77</v>
      </c>
      <c r="C68" s="12" t="s">
        <v>18</v>
      </c>
      <c r="D68" s="185">
        <f t="shared" si="0"/>
        <v>30</v>
      </c>
      <c r="E68" s="24">
        <v>10</v>
      </c>
      <c r="F68" s="190">
        <v>15</v>
      </c>
      <c r="G68" s="12">
        <v>5</v>
      </c>
      <c r="H68" s="12"/>
    </row>
    <row r="69" spans="1:8">
      <c r="A69" s="12">
        <v>62</v>
      </c>
      <c r="B69" s="13" t="s">
        <v>78</v>
      </c>
      <c r="C69" s="16" t="s">
        <v>18</v>
      </c>
      <c r="D69" s="185">
        <f t="shared" si="0"/>
        <v>50</v>
      </c>
      <c r="E69" s="22">
        <v>15</v>
      </c>
      <c r="F69" s="22">
        <v>25</v>
      </c>
      <c r="G69" s="12">
        <v>10</v>
      </c>
      <c r="H69" s="12"/>
    </row>
    <row r="70" spans="1:8">
      <c r="A70" s="12">
        <v>63</v>
      </c>
      <c r="B70" s="13" t="s">
        <v>79</v>
      </c>
      <c r="C70" s="12" t="s">
        <v>18</v>
      </c>
      <c r="D70" s="185">
        <f t="shared" si="0"/>
        <v>55</v>
      </c>
      <c r="E70" s="24">
        <v>20</v>
      </c>
      <c r="F70" s="190">
        <v>30</v>
      </c>
      <c r="G70" s="12">
        <v>5</v>
      </c>
      <c r="H70" s="12"/>
    </row>
    <row r="71" spans="1:8">
      <c r="A71" s="42">
        <v>64</v>
      </c>
      <c r="B71" s="13" t="s">
        <v>80</v>
      </c>
      <c r="C71" s="14" t="s">
        <v>18</v>
      </c>
      <c r="D71" s="185">
        <f t="shared" si="0"/>
        <v>17</v>
      </c>
      <c r="E71" s="24">
        <v>5</v>
      </c>
      <c r="F71" s="22">
        <v>10</v>
      </c>
      <c r="G71" s="12">
        <v>2</v>
      </c>
      <c r="H71" s="12"/>
    </row>
    <row r="72" spans="1:8">
      <c r="A72" s="12">
        <v>65</v>
      </c>
      <c r="B72" s="13" t="s">
        <v>81</v>
      </c>
      <c r="C72" s="16" t="s">
        <v>18</v>
      </c>
      <c r="D72" s="185">
        <f t="shared" si="0"/>
        <v>190</v>
      </c>
      <c r="E72" s="24">
        <v>30</v>
      </c>
      <c r="F72" s="22">
        <v>150</v>
      </c>
      <c r="G72" s="12">
        <v>10</v>
      </c>
      <c r="H72" s="12"/>
    </row>
    <row r="73" spans="1:8">
      <c r="A73" s="12">
        <v>66</v>
      </c>
      <c r="B73" s="13" t="s">
        <v>82</v>
      </c>
      <c r="C73" s="16" t="s">
        <v>18</v>
      </c>
      <c r="D73" s="185">
        <f t="shared" si="0"/>
        <v>100</v>
      </c>
      <c r="E73" s="24">
        <v>30</v>
      </c>
      <c r="F73" s="190">
        <v>50</v>
      </c>
      <c r="G73" s="12">
        <v>20</v>
      </c>
      <c r="H73" s="12"/>
    </row>
    <row r="74" spans="1:8">
      <c r="A74" s="12">
        <v>67</v>
      </c>
      <c r="B74" s="13" t="s">
        <v>83</v>
      </c>
      <c r="C74" s="16" t="s">
        <v>18</v>
      </c>
      <c r="D74" s="185">
        <f t="shared" si="0"/>
        <v>50</v>
      </c>
      <c r="E74" s="24">
        <v>15</v>
      </c>
      <c r="F74" s="190">
        <v>30</v>
      </c>
      <c r="G74" s="12">
        <v>5</v>
      </c>
      <c r="H74" s="12"/>
    </row>
    <row r="75" spans="1:8">
      <c r="A75" s="12">
        <v>68</v>
      </c>
      <c r="B75" s="13" t="s">
        <v>84</v>
      </c>
      <c r="C75" s="16" t="s">
        <v>18</v>
      </c>
      <c r="D75" s="185">
        <f t="shared" si="0"/>
        <v>82</v>
      </c>
      <c r="E75" s="24">
        <v>12</v>
      </c>
      <c r="F75" s="190">
        <v>68</v>
      </c>
      <c r="G75" s="12">
        <v>2</v>
      </c>
      <c r="H75" s="27"/>
    </row>
    <row r="76" spans="1:8">
      <c r="A76" s="42">
        <v>69</v>
      </c>
      <c r="B76" s="13" t="s">
        <v>85</v>
      </c>
      <c r="C76" s="12" t="s">
        <v>18</v>
      </c>
      <c r="D76" s="185">
        <f t="shared" si="0"/>
        <v>30</v>
      </c>
      <c r="E76" s="24">
        <v>10</v>
      </c>
      <c r="F76" s="190">
        <v>15</v>
      </c>
      <c r="G76" s="12">
        <v>5</v>
      </c>
      <c r="H76" s="12"/>
    </row>
    <row r="77" spans="1:8">
      <c r="A77" s="12">
        <v>70</v>
      </c>
      <c r="B77" s="13" t="s">
        <v>86</v>
      </c>
      <c r="C77" s="14" t="s">
        <v>18</v>
      </c>
      <c r="D77" s="185">
        <f t="shared" ref="D77:D107" si="1">E77+F77+G77</f>
        <v>30</v>
      </c>
      <c r="E77" s="24">
        <v>10</v>
      </c>
      <c r="F77" s="190">
        <v>15</v>
      </c>
      <c r="G77" s="12">
        <v>5</v>
      </c>
      <c r="H77" s="12"/>
    </row>
    <row r="78" spans="1:8">
      <c r="A78" s="12">
        <v>71</v>
      </c>
      <c r="B78" s="13" t="s">
        <v>87</v>
      </c>
      <c r="C78" s="12" t="s">
        <v>18</v>
      </c>
      <c r="D78" s="185">
        <f t="shared" si="1"/>
        <v>30</v>
      </c>
      <c r="E78" s="24">
        <v>10</v>
      </c>
      <c r="F78" s="22">
        <v>15</v>
      </c>
      <c r="G78" s="12">
        <v>5</v>
      </c>
      <c r="H78" s="12"/>
    </row>
    <row r="79" spans="1:8">
      <c r="A79" s="12">
        <v>72</v>
      </c>
      <c r="B79" s="13" t="s">
        <v>88</v>
      </c>
      <c r="C79" s="12" t="s">
        <v>18</v>
      </c>
      <c r="D79" s="185">
        <f t="shared" si="1"/>
        <v>20</v>
      </c>
      <c r="E79" s="24">
        <v>5</v>
      </c>
      <c r="F79" s="190">
        <v>10</v>
      </c>
      <c r="G79" s="12">
        <v>5</v>
      </c>
      <c r="H79" s="12"/>
    </row>
    <row r="80" spans="1:8">
      <c r="A80" s="12">
        <v>73</v>
      </c>
      <c r="B80" s="13" t="s">
        <v>89</v>
      </c>
      <c r="C80" s="12" t="s">
        <v>18</v>
      </c>
      <c r="D80" s="185">
        <f t="shared" si="1"/>
        <v>35</v>
      </c>
      <c r="E80" s="24">
        <v>10</v>
      </c>
      <c r="F80" s="190">
        <v>20</v>
      </c>
      <c r="G80" s="12">
        <v>5</v>
      </c>
      <c r="H80" s="12"/>
    </row>
    <row r="81" spans="1:8">
      <c r="A81" s="42">
        <v>74</v>
      </c>
      <c r="B81" s="13" t="s">
        <v>90</v>
      </c>
      <c r="C81" s="12" t="s">
        <v>18</v>
      </c>
      <c r="D81" s="185">
        <f t="shared" si="1"/>
        <v>10</v>
      </c>
      <c r="E81" s="24">
        <v>3</v>
      </c>
      <c r="F81" s="190">
        <v>5</v>
      </c>
      <c r="G81" s="12">
        <v>2</v>
      </c>
      <c r="H81" s="12"/>
    </row>
    <row r="82" spans="1:8">
      <c r="A82" s="12">
        <v>75</v>
      </c>
      <c r="B82" s="13" t="s">
        <v>91</v>
      </c>
      <c r="C82" s="12" t="s">
        <v>18</v>
      </c>
      <c r="D82" s="185">
        <f t="shared" si="1"/>
        <v>35</v>
      </c>
      <c r="E82" s="24">
        <v>10</v>
      </c>
      <c r="F82" s="190">
        <v>20</v>
      </c>
      <c r="G82" s="12">
        <v>5</v>
      </c>
      <c r="H82" s="12"/>
    </row>
    <row r="83" spans="1:8">
      <c r="A83" s="12">
        <v>76</v>
      </c>
      <c r="B83" s="13" t="s">
        <v>92</v>
      </c>
      <c r="C83" s="14" t="s">
        <v>18</v>
      </c>
      <c r="D83" s="185">
        <f t="shared" si="1"/>
        <v>10</v>
      </c>
      <c r="E83" s="24">
        <v>3</v>
      </c>
      <c r="F83" s="190">
        <v>5</v>
      </c>
      <c r="G83" s="12">
        <v>2</v>
      </c>
      <c r="H83" s="12"/>
    </row>
    <row r="84" spans="1:8">
      <c r="A84" s="12">
        <v>77</v>
      </c>
      <c r="B84" s="13" t="s">
        <v>93</v>
      </c>
      <c r="C84" s="14" t="s">
        <v>18</v>
      </c>
      <c r="D84" s="185">
        <f t="shared" si="1"/>
        <v>6</v>
      </c>
      <c r="E84" s="24">
        <v>2</v>
      </c>
      <c r="F84" s="190">
        <v>3</v>
      </c>
      <c r="G84" s="12">
        <v>1</v>
      </c>
      <c r="H84" s="12"/>
    </row>
    <row r="85" spans="1:8">
      <c r="A85" s="12">
        <v>78</v>
      </c>
      <c r="B85" s="13" t="s">
        <v>94</v>
      </c>
      <c r="C85" s="14" t="s">
        <v>18</v>
      </c>
      <c r="D85" s="185">
        <f t="shared" si="1"/>
        <v>5</v>
      </c>
      <c r="E85" s="24">
        <v>2</v>
      </c>
      <c r="F85" s="190">
        <v>2</v>
      </c>
      <c r="G85" s="12">
        <v>1</v>
      </c>
      <c r="H85" s="12"/>
    </row>
    <row r="86" spans="1:8">
      <c r="A86" s="42">
        <v>79</v>
      </c>
      <c r="B86" s="13" t="s">
        <v>95</v>
      </c>
      <c r="C86" s="14" t="s">
        <v>18</v>
      </c>
      <c r="D86" s="185">
        <f t="shared" si="1"/>
        <v>17</v>
      </c>
      <c r="E86" s="24">
        <v>5</v>
      </c>
      <c r="F86" s="190">
        <v>10</v>
      </c>
      <c r="G86" s="12">
        <v>2</v>
      </c>
      <c r="H86" s="12"/>
    </row>
    <row r="87" spans="1:8">
      <c r="A87" s="12">
        <v>80</v>
      </c>
      <c r="B87" s="13" t="s">
        <v>96</v>
      </c>
      <c r="C87" s="14" t="s">
        <v>18</v>
      </c>
      <c r="D87" s="185">
        <f t="shared" si="1"/>
        <v>2</v>
      </c>
      <c r="E87" s="24">
        <v>1</v>
      </c>
      <c r="F87" s="190">
        <v>1</v>
      </c>
      <c r="G87" s="12">
        <v>0</v>
      </c>
      <c r="H87" s="12"/>
    </row>
    <row r="88" spans="1:8">
      <c r="A88" s="12">
        <v>81</v>
      </c>
      <c r="B88" s="13" t="s">
        <v>97</v>
      </c>
      <c r="C88" s="14" t="s">
        <v>18</v>
      </c>
      <c r="D88" s="185">
        <f t="shared" si="1"/>
        <v>1</v>
      </c>
      <c r="E88" s="24">
        <v>0</v>
      </c>
      <c r="F88" s="190">
        <v>1</v>
      </c>
      <c r="G88" s="12">
        <v>0</v>
      </c>
      <c r="H88" s="12"/>
    </row>
    <row r="89" spans="1:8" ht="36">
      <c r="A89" s="12">
        <v>82</v>
      </c>
      <c r="B89" s="13" t="s">
        <v>98</v>
      </c>
      <c r="C89" s="12" t="s">
        <v>18</v>
      </c>
      <c r="D89" s="185">
        <f t="shared" si="1"/>
        <v>24</v>
      </c>
      <c r="E89" s="24">
        <v>0</v>
      </c>
      <c r="F89" s="190">
        <v>24</v>
      </c>
      <c r="G89" s="12">
        <v>0</v>
      </c>
      <c r="H89" s="12"/>
    </row>
    <row r="90" spans="1:8" ht="54">
      <c r="A90" s="12">
        <v>83</v>
      </c>
      <c r="B90" s="13" t="s">
        <v>99</v>
      </c>
      <c r="C90" s="12" t="s">
        <v>18</v>
      </c>
      <c r="D90" s="185">
        <f t="shared" si="1"/>
        <v>100</v>
      </c>
      <c r="E90" s="24">
        <v>40</v>
      </c>
      <c r="F90" s="84">
        <v>50</v>
      </c>
      <c r="G90" s="12">
        <v>10</v>
      </c>
      <c r="H90" s="12"/>
    </row>
    <row r="91" spans="1:8" ht="36">
      <c r="A91" s="42">
        <v>84</v>
      </c>
      <c r="B91" s="13" t="s">
        <v>100</v>
      </c>
      <c r="C91" s="12" t="s">
        <v>18</v>
      </c>
      <c r="D91" s="185">
        <f t="shared" si="1"/>
        <v>150000</v>
      </c>
      <c r="E91" s="24">
        <v>0</v>
      </c>
      <c r="F91" s="190">
        <v>150000</v>
      </c>
      <c r="G91" s="12">
        <v>0</v>
      </c>
      <c r="H91" s="12"/>
    </row>
    <row r="92" spans="1:8" ht="54">
      <c r="A92" s="12">
        <v>85</v>
      </c>
      <c r="B92" s="20" t="s">
        <v>101</v>
      </c>
      <c r="C92" s="12" t="s">
        <v>18</v>
      </c>
      <c r="D92" s="185">
        <f t="shared" si="1"/>
        <v>1000</v>
      </c>
      <c r="E92" s="24"/>
      <c r="F92" s="190">
        <v>1000</v>
      </c>
      <c r="G92" s="12">
        <v>0</v>
      </c>
      <c r="H92" s="12"/>
    </row>
    <row r="93" spans="1:8">
      <c r="A93" s="12">
        <v>86</v>
      </c>
      <c r="B93" s="13" t="s">
        <v>102</v>
      </c>
      <c r="C93" s="12" t="s">
        <v>18</v>
      </c>
      <c r="D93" s="185">
        <f t="shared" si="1"/>
        <v>1000</v>
      </c>
      <c r="E93" s="24">
        <v>0</v>
      </c>
      <c r="F93" s="22">
        <v>0</v>
      </c>
      <c r="G93" s="12">
        <v>1000</v>
      </c>
      <c r="H93" s="12"/>
    </row>
    <row r="94" spans="1:8">
      <c r="A94" s="12">
        <v>87</v>
      </c>
      <c r="B94" s="13" t="s">
        <v>103</v>
      </c>
      <c r="C94" s="12" t="s">
        <v>18</v>
      </c>
      <c r="D94" s="185">
        <f t="shared" si="1"/>
        <v>0</v>
      </c>
      <c r="E94" s="24">
        <v>0</v>
      </c>
      <c r="F94" s="22">
        <v>0</v>
      </c>
      <c r="G94" s="12"/>
      <c r="H94" s="12"/>
    </row>
    <row r="95" spans="1:8">
      <c r="A95" s="12">
        <v>88</v>
      </c>
      <c r="B95" s="13" t="s">
        <v>104</v>
      </c>
      <c r="C95" s="12" t="s">
        <v>18</v>
      </c>
      <c r="D95" s="185">
        <f t="shared" si="1"/>
        <v>2000</v>
      </c>
      <c r="E95" s="24">
        <v>0</v>
      </c>
      <c r="F95" s="190">
        <v>2000</v>
      </c>
      <c r="G95" s="12">
        <v>0</v>
      </c>
      <c r="H95" s="12"/>
    </row>
    <row r="96" spans="1:8" ht="36">
      <c r="A96" s="42">
        <v>89</v>
      </c>
      <c r="B96" s="13" t="s">
        <v>105</v>
      </c>
      <c r="C96" s="12" t="s">
        <v>106</v>
      </c>
      <c r="D96" s="185">
        <f t="shared" si="1"/>
        <v>0</v>
      </c>
      <c r="E96" s="22">
        <v>0</v>
      </c>
      <c r="F96" s="22">
        <v>0</v>
      </c>
      <c r="G96" s="12">
        <v>0</v>
      </c>
      <c r="H96" s="12"/>
    </row>
    <row r="97" spans="1:8">
      <c r="A97" s="12">
        <v>90</v>
      </c>
      <c r="B97" s="28" t="s">
        <v>107</v>
      </c>
      <c r="C97" s="22" t="s">
        <v>18</v>
      </c>
      <c r="D97" s="185">
        <f t="shared" si="1"/>
        <v>35</v>
      </c>
      <c r="E97" s="22">
        <v>10</v>
      </c>
      <c r="F97" s="22">
        <v>20</v>
      </c>
      <c r="G97" s="22">
        <v>5</v>
      </c>
      <c r="H97" s="22"/>
    </row>
    <row r="98" spans="1:8">
      <c r="A98" s="12">
        <v>91</v>
      </c>
      <c r="B98" s="28" t="s">
        <v>108</v>
      </c>
      <c r="C98" s="22" t="s">
        <v>18</v>
      </c>
      <c r="D98" s="185">
        <f t="shared" si="1"/>
        <v>10</v>
      </c>
      <c r="E98" s="22">
        <v>3</v>
      </c>
      <c r="F98" s="22">
        <v>5</v>
      </c>
      <c r="G98" s="22">
        <v>2</v>
      </c>
      <c r="H98" s="22"/>
    </row>
    <row r="99" spans="1:8">
      <c r="A99" s="12">
        <v>92</v>
      </c>
      <c r="B99" s="28" t="s">
        <v>109</v>
      </c>
      <c r="C99" s="22" t="s">
        <v>18</v>
      </c>
      <c r="D99" s="185">
        <f t="shared" si="1"/>
        <v>0</v>
      </c>
      <c r="E99" s="22">
        <v>0</v>
      </c>
      <c r="F99" s="22">
        <v>0</v>
      </c>
      <c r="G99" s="22">
        <v>0</v>
      </c>
      <c r="H99" s="22"/>
    </row>
    <row r="100" spans="1:8">
      <c r="A100" s="12">
        <v>93</v>
      </c>
      <c r="B100" s="28" t="s">
        <v>110</v>
      </c>
      <c r="C100" s="22" t="s">
        <v>18</v>
      </c>
      <c r="D100" s="185">
        <f t="shared" si="1"/>
        <v>15</v>
      </c>
      <c r="E100" s="22">
        <v>5</v>
      </c>
      <c r="F100" s="22">
        <v>5</v>
      </c>
      <c r="G100" s="22">
        <v>5</v>
      </c>
      <c r="H100" s="22"/>
    </row>
    <row r="101" spans="1:8">
      <c r="A101" s="42">
        <v>94</v>
      </c>
      <c r="B101" s="28" t="s">
        <v>111</v>
      </c>
      <c r="C101" s="22" t="s">
        <v>18</v>
      </c>
      <c r="D101" s="185">
        <f t="shared" si="1"/>
        <v>0</v>
      </c>
      <c r="E101" s="22">
        <v>0</v>
      </c>
      <c r="F101" s="22">
        <v>0</v>
      </c>
      <c r="G101" s="22">
        <v>0</v>
      </c>
      <c r="H101" s="22"/>
    </row>
    <row r="102" spans="1:8" ht="36">
      <c r="A102" s="12">
        <v>95</v>
      </c>
      <c r="B102" s="28" t="s">
        <v>112</v>
      </c>
      <c r="C102" s="22" t="s">
        <v>18</v>
      </c>
      <c r="D102" s="185">
        <f t="shared" si="1"/>
        <v>0</v>
      </c>
      <c r="E102" s="22">
        <v>0</v>
      </c>
      <c r="F102" s="22">
        <v>0</v>
      </c>
      <c r="G102" s="22">
        <v>0</v>
      </c>
      <c r="H102" s="22"/>
    </row>
    <row r="103" spans="1:8" ht="36">
      <c r="A103" s="12">
        <v>96</v>
      </c>
      <c r="B103" s="28" t="s">
        <v>113</v>
      </c>
      <c r="C103" s="22" t="s">
        <v>114</v>
      </c>
      <c r="D103" s="185">
        <f t="shared" si="1"/>
        <v>1</v>
      </c>
      <c r="E103" s="22"/>
      <c r="F103" s="22">
        <v>1</v>
      </c>
      <c r="G103" s="22"/>
      <c r="H103" s="22"/>
    </row>
    <row r="104" spans="1:8" ht="36">
      <c r="A104" s="12">
        <v>97</v>
      </c>
      <c r="B104" s="28" t="s">
        <v>115</v>
      </c>
      <c r="C104" s="22" t="s">
        <v>18</v>
      </c>
      <c r="D104" s="185">
        <f t="shared" si="1"/>
        <v>17</v>
      </c>
      <c r="E104" s="22">
        <v>5</v>
      </c>
      <c r="F104" s="22">
        <v>10</v>
      </c>
      <c r="G104" s="22">
        <v>2</v>
      </c>
      <c r="H104" s="22"/>
    </row>
    <row r="105" spans="1:8">
      <c r="A105" s="12">
        <v>98</v>
      </c>
      <c r="B105" s="29" t="s">
        <v>116</v>
      </c>
      <c r="C105" s="12" t="s">
        <v>106</v>
      </c>
      <c r="D105" s="185">
        <f t="shared" si="1"/>
        <v>0</v>
      </c>
      <c r="E105" s="22"/>
      <c r="F105" s="22"/>
      <c r="G105" s="12">
        <v>0</v>
      </c>
      <c r="H105" s="12"/>
    </row>
    <row r="106" spans="1:8" ht="36">
      <c r="A106" s="12">
        <v>99</v>
      </c>
      <c r="B106" s="23" t="s">
        <v>117</v>
      </c>
      <c r="C106" s="24" t="s">
        <v>18</v>
      </c>
      <c r="D106" s="185">
        <f t="shared" si="1"/>
        <v>0</v>
      </c>
      <c r="E106" s="22"/>
      <c r="F106" s="22"/>
      <c r="G106" s="12">
        <v>0</v>
      </c>
      <c r="H106" s="29"/>
    </row>
    <row r="107" spans="1:8" ht="36">
      <c r="A107" s="12">
        <v>100</v>
      </c>
      <c r="B107" s="23" t="s">
        <v>118</v>
      </c>
      <c r="C107" s="24" t="s">
        <v>18</v>
      </c>
      <c r="D107" s="185">
        <f t="shared" si="1"/>
        <v>0</v>
      </c>
      <c r="E107" s="22">
        <v>0</v>
      </c>
      <c r="F107" s="22">
        <v>0</v>
      </c>
      <c r="G107" s="12">
        <v>0</v>
      </c>
      <c r="H107" s="29"/>
    </row>
    <row r="108" spans="1:8">
      <c r="A108" s="1"/>
      <c r="B108" s="1"/>
      <c r="C108" s="1"/>
      <c r="D108" s="186"/>
      <c r="E108" s="74"/>
      <c r="F108" s="74"/>
      <c r="G108" s="1"/>
    </row>
    <row r="109" spans="1:8">
      <c r="A109" s="1"/>
      <c r="B109" s="1"/>
      <c r="C109" s="1"/>
      <c r="D109" s="186"/>
      <c r="E109" s="74"/>
      <c r="F109" s="74"/>
      <c r="G109" s="1"/>
    </row>
    <row r="110" spans="1:8">
      <c r="A110" s="1"/>
      <c r="B110" s="1" t="s">
        <v>207</v>
      </c>
      <c r="C110" s="1" t="s">
        <v>208</v>
      </c>
      <c r="D110" s="186"/>
      <c r="E110" s="74"/>
      <c r="F110" s="74"/>
      <c r="G110" s="1"/>
    </row>
    <row r="111" spans="1:8">
      <c r="A111" s="1"/>
      <c r="B111" s="1"/>
      <c r="C111" s="1"/>
      <c r="D111" s="186"/>
      <c r="E111" s="74"/>
      <c r="F111" s="74"/>
      <c r="G111" s="1"/>
    </row>
    <row r="112" spans="1:8">
      <c r="A112" s="1"/>
      <c r="B112" s="1"/>
      <c r="C112" s="1"/>
      <c r="D112" s="186"/>
      <c r="E112" s="74"/>
      <c r="F112" s="74"/>
      <c r="G112" s="1"/>
    </row>
    <row r="113" spans="1:7">
      <c r="A113" s="1"/>
      <c r="B113" s="1"/>
      <c r="C113" s="1"/>
      <c r="D113" s="186"/>
      <c r="E113" s="74"/>
      <c r="F113" s="74"/>
      <c r="G113" s="1"/>
    </row>
    <row r="114" spans="1:7">
      <c r="A114" s="1"/>
      <c r="B114" s="1"/>
      <c r="C114" s="1"/>
      <c r="D114" s="186"/>
      <c r="E114" s="74"/>
      <c r="F114" s="74"/>
      <c r="G114" s="1"/>
    </row>
    <row r="115" spans="1:7">
      <c r="A115" s="1"/>
      <c r="B115" s="1"/>
      <c r="C115" s="1"/>
      <c r="D115" s="186"/>
      <c r="E115" s="74"/>
      <c r="F115" s="74"/>
      <c r="G115" s="1"/>
    </row>
    <row r="116" spans="1:7">
      <c r="A116" s="1"/>
      <c r="B116" s="1"/>
      <c r="C116" s="1"/>
      <c r="D116" s="186"/>
      <c r="E116" s="74"/>
      <c r="F116" s="74"/>
      <c r="G116" s="1"/>
    </row>
    <row r="117" spans="1:7">
      <c r="A117" s="1"/>
      <c r="B117" s="1"/>
      <c r="C117" s="1"/>
      <c r="D117" s="186"/>
      <c r="E117" s="74"/>
      <c r="F117" s="74"/>
      <c r="G117" s="1"/>
    </row>
    <row r="118" spans="1:7">
      <c r="A118" s="1"/>
      <c r="B118" s="1"/>
      <c r="C118" s="1"/>
      <c r="D118" s="186"/>
      <c r="E118" s="74"/>
      <c r="F118" s="74"/>
      <c r="G118" s="1"/>
    </row>
    <row r="119" spans="1:7">
      <c r="A119" s="1"/>
      <c r="B119" s="1"/>
      <c r="C119" s="1"/>
      <c r="D119" s="186"/>
      <c r="E119" s="74"/>
      <c r="F119" s="74"/>
      <c r="G119" s="1"/>
    </row>
    <row r="120" spans="1:7">
      <c r="A120" s="1"/>
      <c r="B120" s="1"/>
      <c r="C120" s="1"/>
      <c r="D120" s="186"/>
      <c r="E120" s="74"/>
      <c r="F120" s="74"/>
      <c r="G120" s="1"/>
    </row>
    <row r="121" spans="1:7">
      <c r="A121" s="1"/>
      <c r="B121" s="1"/>
      <c r="C121" s="1"/>
      <c r="D121" s="186"/>
      <c r="E121" s="74"/>
      <c r="F121" s="74"/>
      <c r="G121" s="1"/>
    </row>
    <row r="122" spans="1:7">
      <c r="A122" s="1"/>
      <c r="B122" s="1"/>
      <c r="C122" s="1"/>
      <c r="D122" s="186"/>
      <c r="E122" s="74"/>
      <c r="F122" s="74"/>
      <c r="G122" s="1"/>
    </row>
    <row r="123" spans="1:7">
      <c r="A123" s="1"/>
      <c r="B123" s="1"/>
      <c r="C123" s="1"/>
      <c r="D123" s="186"/>
      <c r="E123" s="74"/>
      <c r="F123" s="74"/>
      <c r="G123" s="1"/>
    </row>
    <row r="124" spans="1:7">
      <c r="A124" s="1"/>
      <c r="B124" s="1"/>
      <c r="C124" s="1"/>
      <c r="D124" s="186"/>
      <c r="E124" s="74"/>
      <c r="F124" s="74"/>
      <c r="G124" s="1"/>
    </row>
    <row r="125" spans="1:7">
      <c r="A125" s="1"/>
      <c r="B125" s="1"/>
      <c r="C125" s="1"/>
      <c r="D125" s="186"/>
      <c r="E125" s="74"/>
      <c r="F125" s="74"/>
      <c r="G125" s="1"/>
    </row>
    <row r="126" spans="1:7">
      <c r="A126" s="1"/>
      <c r="B126" s="1"/>
      <c r="C126" s="1"/>
      <c r="D126" s="186"/>
      <c r="E126" s="74"/>
      <c r="F126" s="74"/>
      <c r="G126" s="1"/>
    </row>
    <row r="127" spans="1:7">
      <c r="A127" s="1"/>
      <c r="B127" s="1"/>
      <c r="C127" s="1"/>
      <c r="D127" s="186"/>
      <c r="E127" s="74"/>
      <c r="F127" s="74"/>
      <c r="G127" s="1"/>
    </row>
    <row r="128" spans="1:7">
      <c r="A128" s="1"/>
      <c r="B128" s="1"/>
      <c r="C128" s="1"/>
      <c r="D128" s="186"/>
      <c r="E128" s="74"/>
      <c r="F128" s="74"/>
      <c r="G128" s="1"/>
    </row>
    <row r="129" spans="1:7">
      <c r="A129" s="1"/>
      <c r="B129" s="1"/>
      <c r="C129" s="1"/>
      <c r="D129" s="186"/>
      <c r="E129" s="74"/>
      <c r="F129" s="74"/>
      <c r="G129" s="1"/>
    </row>
    <row r="130" spans="1:7">
      <c r="A130" s="1"/>
      <c r="B130" s="1"/>
      <c r="C130" s="1"/>
      <c r="D130" s="186"/>
      <c r="E130" s="74"/>
      <c r="F130" s="74"/>
      <c r="G130" s="1"/>
    </row>
    <row r="131" spans="1:7">
      <c r="A131" s="1"/>
      <c r="B131" s="1"/>
      <c r="C131" s="1"/>
      <c r="D131" s="186"/>
      <c r="E131" s="74"/>
      <c r="F131" s="74"/>
      <c r="G131" s="1"/>
    </row>
    <row r="132" spans="1:7">
      <c r="A132" s="1"/>
      <c r="B132" s="1"/>
      <c r="C132" s="1"/>
      <c r="D132" s="186"/>
      <c r="E132" s="74"/>
      <c r="F132" s="74"/>
      <c r="G132" s="1"/>
    </row>
    <row r="133" spans="1:7">
      <c r="A133" s="1"/>
      <c r="B133" s="1"/>
      <c r="C133" s="1"/>
      <c r="D133" s="186"/>
      <c r="E133" s="74"/>
      <c r="F133" s="74"/>
      <c r="G133" s="1"/>
    </row>
    <row r="134" spans="1:7">
      <c r="A134" s="1"/>
      <c r="B134" s="1"/>
      <c r="C134" s="1"/>
      <c r="D134" s="186"/>
      <c r="E134" s="74"/>
      <c r="F134" s="74"/>
      <c r="G134" s="1"/>
    </row>
    <row r="135" spans="1:7">
      <c r="A135" s="1"/>
      <c r="B135" s="1"/>
      <c r="C135" s="1"/>
      <c r="D135" s="186"/>
      <c r="E135" s="74"/>
      <c r="F135" s="74"/>
      <c r="G135" s="1"/>
    </row>
    <row r="136" spans="1:7">
      <c r="A136" s="1"/>
      <c r="B136" s="1"/>
      <c r="C136" s="1"/>
      <c r="D136" s="186"/>
      <c r="E136" s="74"/>
      <c r="F136" s="74"/>
      <c r="G136" s="1"/>
    </row>
    <row r="137" spans="1:7">
      <c r="A137" s="1"/>
      <c r="B137" s="1"/>
      <c r="C137" s="1"/>
      <c r="D137" s="186"/>
      <c r="E137" s="74"/>
      <c r="F137" s="74"/>
      <c r="G137" s="1"/>
    </row>
    <row r="138" spans="1:7">
      <c r="A138" s="1"/>
      <c r="B138" s="1"/>
      <c r="C138" s="1"/>
      <c r="D138" s="186"/>
      <c r="E138" s="74"/>
      <c r="F138" s="74"/>
      <c r="G138" s="1"/>
    </row>
    <row r="139" spans="1:7">
      <c r="A139" s="1"/>
      <c r="B139" s="1"/>
      <c r="C139" s="1"/>
      <c r="D139" s="186"/>
      <c r="E139" s="74"/>
      <c r="F139" s="74"/>
      <c r="G139" s="1"/>
    </row>
    <row r="140" spans="1:7">
      <c r="A140" s="1"/>
      <c r="B140" s="1"/>
      <c r="C140" s="1"/>
      <c r="D140" s="186"/>
      <c r="E140" s="74"/>
      <c r="F140" s="74"/>
      <c r="G140" s="1"/>
    </row>
    <row r="141" spans="1:7">
      <c r="A141" s="1"/>
      <c r="B141" s="1"/>
      <c r="C141" s="1"/>
      <c r="D141" s="186"/>
      <c r="E141" s="74"/>
      <c r="F141" s="74"/>
      <c r="G141" s="1"/>
    </row>
    <row r="142" spans="1:7">
      <c r="A142" s="1"/>
      <c r="B142" s="1"/>
      <c r="C142" s="1"/>
      <c r="D142" s="186"/>
      <c r="E142" s="74"/>
      <c r="F142" s="74"/>
      <c r="G142" s="1"/>
    </row>
    <row r="143" spans="1:7">
      <c r="A143" s="1"/>
      <c r="B143" s="1"/>
      <c r="C143" s="1"/>
      <c r="D143" s="186"/>
      <c r="E143" s="74"/>
      <c r="F143" s="74"/>
      <c r="G143" s="1"/>
    </row>
    <row r="144" spans="1:7">
      <c r="A144" s="1"/>
      <c r="B144" s="1"/>
      <c r="C144" s="1"/>
      <c r="D144" s="186"/>
      <c r="E144" s="74"/>
      <c r="F144" s="74"/>
      <c r="G144" s="1"/>
    </row>
    <row r="145" spans="1:7">
      <c r="A145" s="1"/>
      <c r="B145" s="1"/>
      <c r="C145" s="1"/>
      <c r="D145" s="186"/>
      <c r="E145" s="74"/>
      <c r="F145" s="74"/>
      <c r="G145" s="1"/>
    </row>
    <row r="146" spans="1:7">
      <c r="A146" s="1"/>
      <c r="B146" s="1"/>
      <c r="C146" s="1"/>
      <c r="D146" s="186"/>
      <c r="E146" s="74"/>
      <c r="F146" s="74"/>
      <c r="G146" s="1"/>
    </row>
    <row r="147" spans="1:7">
      <c r="A147" s="1"/>
      <c r="B147" s="1"/>
      <c r="C147" s="1"/>
      <c r="D147" s="186"/>
      <c r="E147" s="74"/>
      <c r="F147" s="74"/>
      <c r="G147" s="1"/>
    </row>
    <row r="148" spans="1:7">
      <c r="A148" s="1"/>
      <c r="B148" s="1"/>
      <c r="C148" s="1"/>
      <c r="D148" s="186"/>
      <c r="E148" s="74"/>
      <c r="F148" s="74"/>
      <c r="G148" s="1"/>
    </row>
    <row r="149" spans="1:7">
      <c r="A149" s="1"/>
      <c r="B149" s="1"/>
      <c r="C149" s="1"/>
      <c r="D149" s="186"/>
      <c r="E149" s="74"/>
      <c r="F149" s="74"/>
      <c r="G149" s="1"/>
    </row>
    <row r="150" spans="1:7">
      <c r="A150" s="1"/>
      <c r="B150" s="1"/>
      <c r="C150" s="1"/>
      <c r="D150" s="186"/>
      <c r="E150" s="74"/>
      <c r="F150" s="74"/>
      <c r="G150" s="1"/>
    </row>
    <row r="151" spans="1:7">
      <c r="A151" s="1"/>
      <c r="B151" s="1"/>
      <c r="C151" s="1"/>
      <c r="D151" s="186"/>
      <c r="E151" s="74"/>
      <c r="F151" s="74"/>
      <c r="G151" s="1"/>
    </row>
    <row r="152" spans="1:7">
      <c r="A152" s="1"/>
      <c r="B152" s="1"/>
      <c r="C152" s="1"/>
      <c r="D152" s="186"/>
      <c r="E152" s="74"/>
      <c r="F152" s="74"/>
      <c r="G152" s="1"/>
    </row>
    <row r="153" spans="1:7">
      <c r="A153" s="1"/>
      <c r="B153" s="1"/>
      <c r="C153" s="1"/>
      <c r="D153" s="186"/>
      <c r="E153" s="74"/>
      <c r="F153" s="74"/>
      <c r="G153" s="1"/>
    </row>
    <row r="154" spans="1:7">
      <c r="A154" s="1"/>
      <c r="B154" s="1"/>
      <c r="C154" s="1"/>
      <c r="D154" s="186"/>
      <c r="E154" s="74"/>
      <c r="F154" s="74"/>
      <c r="G154" s="1"/>
    </row>
    <row r="155" spans="1:7">
      <c r="A155" s="1"/>
      <c r="B155" s="1"/>
      <c r="C155" s="1"/>
      <c r="D155" s="186"/>
      <c r="E155" s="74"/>
      <c r="F155" s="74"/>
      <c r="G155" s="1"/>
    </row>
    <row r="156" spans="1:7">
      <c r="A156" s="1"/>
      <c r="B156" s="1"/>
      <c r="C156" s="1"/>
      <c r="D156" s="186"/>
      <c r="E156" s="74"/>
      <c r="F156" s="74"/>
      <c r="G156" s="1"/>
    </row>
    <row r="157" spans="1:7">
      <c r="A157" s="1"/>
      <c r="B157" s="1"/>
      <c r="C157" s="1"/>
      <c r="D157" s="186"/>
      <c r="E157" s="74"/>
      <c r="F157" s="74"/>
      <c r="G157" s="1"/>
    </row>
    <row r="158" spans="1:7">
      <c r="A158" s="1"/>
      <c r="B158" s="1"/>
      <c r="C158" s="1"/>
      <c r="D158" s="186"/>
      <c r="E158" s="74"/>
      <c r="F158" s="74"/>
      <c r="G158" s="1"/>
    </row>
    <row r="159" spans="1:7">
      <c r="B159" s="1"/>
      <c r="C159" s="1"/>
      <c r="D159" s="186"/>
      <c r="E159" s="74"/>
      <c r="F159" s="74"/>
      <c r="G159" s="1"/>
    </row>
    <row r="160" spans="1:7">
      <c r="B160" s="1"/>
      <c r="C160" s="1"/>
      <c r="D160" s="186"/>
      <c r="E160" s="74"/>
      <c r="F160" s="74"/>
      <c r="G160" s="1"/>
    </row>
    <row r="161" spans="2:7">
      <c r="B161" s="1"/>
      <c r="C161" s="1"/>
      <c r="D161" s="186"/>
      <c r="E161" s="74"/>
      <c r="F161" s="74"/>
      <c r="G161" s="1"/>
    </row>
    <row r="162" spans="2:7">
      <c r="B162" s="1"/>
      <c r="C162" s="1"/>
      <c r="D162" s="186"/>
      <c r="E162" s="74"/>
      <c r="F162" s="74"/>
      <c r="G162" s="1"/>
    </row>
  </sheetData>
  <mergeCells count="10">
    <mergeCell ref="A9:A10"/>
    <mergeCell ref="B9:B10"/>
    <mergeCell ref="C9:C10"/>
    <mergeCell ref="D9:D10"/>
    <mergeCell ref="E9:G9"/>
    <mergeCell ref="A1:B1"/>
    <mergeCell ref="A2:C2"/>
    <mergeCell ref="F2:H2"/>
    <mergeCell ref="A4:C4"/>
    <mergeCell ref="A7:H7"/>
  </mergeCells>
  <pageMargins left="0.7" right="0.7" top="0.75" bottom="0.75" header="0.3" footer="0.3"/>
</worksheet>
</file>

<file path=xl/worksheets/sheet15.xml><?xml version="1.0" encoding="utf-8"?>
<worksheet xmlns="http://schemas.openxmlformats.org/spreadsheetml/2006/main" xmlns:r="http://schemas.openxmlformats.org/officeDocument/2006/relationships">
  <dimension ref="A1:K126"/>
  <sheetViews>
    <sheetView topLeftCell="A10" workbookViewId="0">
      <selection activeCell="D15" sqref="D15"/>
    </sheetView>
  </sheetViews>
  <sheetFormatPr defaultColWidth="9.1796875" defaultRowHeight="18"/>
  <cols>
    <col min="1" max="1" width="6.1796875" style="4" customWidth="1"/>
    <col min="2" max="2" width="33.54296875" style="5" customWidth="1"/>
    <col min="3" max="3" width="11.7265625" style="2" customWidth="1"/>
    <col min="4" max="4" width="13.1796875" style="182" customWidth="1"/>
    <col min="5" max="5" width="15.453125" style="75" customWidth="1"/>
    <col min="6" max="6" width="15" style="75" customWidth="1"/>
    <col min="7" max="7" width="16.1796875" style="2" customWidth="1"/>
    <col min="8" max="8" width="17.54296875" style="1" customWidth="1"/>
    <col min="9" max="10" width="14.1796875" style="1" customWidth="1"/>
    <col min="11" max="11" width="14.7265625" style="1" customWidth="1"/>
    <col min="12" max="16384" width="9.1796875" style="1"/>
  </cols>
  <sheetData>
    <row r="1" spans="1:8">
      <c r="A1" s="335" t="s">
        <v>0</v>
      </c>
      <c r="B1" s="335"/>
      <c r="C1" s="1"/>
      <c r="G1" s="97" t="s">
        <v>1</v>
      </c>
      <c r="H1" s="97"/>
    </row>
    <row r="2" spans="1:8" ht="81" customHeight="1">
      <c r="A2" s="336" t="s">
        <v>221</v>
      </c>
      <c r="B2" s="336"/>
      <c r="C2" s="336"/>
      <c r="F2" s="336" t="s">
        <v>2</v>
      </c>
      <c r="G2" s="336"/>
      <c r="H2" s="336"/>
    </row>
    <row r="3" spans="1:8" ht="18" customHeight="1"/>
    <row r="4" spans="1:8" ht="27" customHeight="1">
      <c r="A4" s="346" t="s">
        <v>222</v>
      </c>
      <c r="B4" s="346"/>
      <c r="C4" s="346"/>
      <c r="G4" s="6" t="s">
        <v>3</v>
      </c>
      <c r="H4" s="6"/>
    </row>
    <row r="5" spans="1:8">
      <c r="A5" s="2"/>
      <c r="B5" s="2"/>
      <c r="C5" s="7"/>
      <c r="G5" s="6" t="s">
        <v>4</v>
      </c>
      <c r="H5" s="2"/>
    </row>
    <row r="6" spans="1:8">
      <c r="A6" s="2"/>
      <c r="B6" s="2"/>
      <c r="C6" s="7"/>
      <c r="G6" s="6" t="s">
        <v>5</v>
      </c>
      <c r="H6" s="2"/>
    </row>
    <row r="7" spans="1:8" ht="64.5" customHeight="1">
      <c r="A7" s="337" t="s">
        <v>508</v>
      </c>
      <c r="B7" s="337"/>
      <c r="C7" s="337"/>
      <c r="D7" s="337"/>
      <c r="E7" s="337"/>
      <c r="F7" s="337"/>
      <c r="G7" s="337"/>
      <c r="H7" s="337"/>
    </row>
    <row r="8" spans="1:8" ht="20.5">
      <c r="A8" s="8"/>
      <c r="B8" s="98"/>
      <c r="C8" s="10"/>
      <c r="D8" s="183"/>
      <c r="E8" s="81"/>
      <c r="F8" s="81"/>
      <c r="G8" s="10"/>
    </row>
    <row r="9" spans="1:8" ht="18.75" customHeight="1">
      <c r="A9" s="348" t="s">
        <v>6</v>
      </c>
      <c r="B9" s="350" t="s">
        <v>7</v>
      </c>
      <c r="C9" s="350" t="s">
        <v>8</v>
      </c>
      <c r="D9" s="380" t="s">
        <v>9</v>
      </c>
      <c r="E9" s="383" t="s">
        <v>10</v>
      </c>
      <c r="F9" s="384"/>
      <c r="G9" s="384"/>
      <c r="H9" s="100" t="s">
        <v>11</v>
      </c>
    </row>
    <row r="10" spans="1:8" s="4" customFormat="1" ht="92.25" customHeight="1">
      <c r="A10" s="349"/>
      <c r="B10" s="351"/>
      <c r="C10" s="351"/>
      <c r="D10" s="381"/>
      <c r="E10" s="178" t="s">
        <v>12</v>
      </c>
      <c r="F10" s="175" t="s">
        <v>13</v>
      </c>
      <c r="G10" s="11" t="s">
        <v>14</v>
      </c>
      <c r="H10" s="101"/>
    </row>
    <row r="11" spans="1:8" ht="54">
      <c r="A11" s="12">
        <v>1</v>
      </c>
      <c r="B11" s="13" t="s">
        <v>15</v>
      </c>
      <c r="C11" s="14" t="s">
        <v>16</v>
      </c>
      <c r="D11" s="185">
        <f>+E11+F11+G11</f>
        <v>160</v>
      </c>
      <c r="E11" s="22">
        <v>40</v>
      </c>
      <c r="F11" s="22">
        <v>100</v>
      </c>
      <c r="G11" s="12">
        <v>20</v>
      </c>
      <c r="H11" s="12"/>
    </row>
    <row r="12" spans="1:8">
      <c r="A12" s="12">
        <f>+A11+1</f>
        <v>2</v>
      </c>
      <c r="B12" s="13" t="s">
        <v>17</v>
      </c>
      <c r="C12" s="16" t="s">
        <v>18</v>
      </c>
      <c r="D12" s="185">
        <f t="shared" ref="D12:D74" si="0">+E12+F12+G12</f>
        <v>320</v>
      </c>
      <c r="E12" s="22">
        <v>100</v>
      </c>
      <c r="F12" s="189">
        <v>200</v>
      </c>
      <c r="G12" s="12">
        <v>20</v>
      </c>
      <c r="H12" s="12"/>
    </row>
    <row r="13" spans="1:8">
      <c r="A13" s="12">
        <f t="shared" ref="A13:A74" si="1">+A12+1</f>
        <v>3</v>
      </c>
      <c r="B13" s="13" t="s">
        <v>19</v>
      </c>
      <c r="C13" s="16" t="s">
        <v>18</v>
      </c>
      <c r="D13" s="185">
        <f t="shared" si="0"/>
        <v>100</v>
      </c>
      <c r="E13" s="22">
        <v>20</v>
      </c>
      <c r="F13" s="190">
        <v>70</v>
      </c>
      <c r="G13" s="12">
        <v>10</v>
      </c>
      <c r="H13" s="12"/>
    </row>
    <row r="14" spans="1:8">
      <c r="A14" s="12">
        <f t="shared" si="1"/>
        <v>4</v>
      </c>
      <c r="B14" s="18" t="s">
        <v>223</v>
      </c>
      <c r="C14" s="19" t="s">
        <v>18</v>
      </c>
      <c r="D14" s="185">
        <f t="shared" si="0"/>
        <v>2</v>
      </c>
      <c r="E14" s="22">
        <v>2</v>
      </c>
      <c r="F14" s="191">
        <v>0</v>
      </c>
      <c r="G14" s="99"/>
      <c r="H14" s="99"/>
    </row>
    <row r="15" spans="1:8" ht="36">
      <c r="A15" s="12">
        <f t="shared" si="1"/>
        <v>5</v>
      </c>
      <c r="B15" s="13" t="s">
        <v>205</v>
      </c>
      <c r="C15" s="99" t="s">
        <v>18</v>
      </c>
      <c r="D15" s="185">
        <f t="shared" si="0"/>
        <v>2</v>
      </c>
      <c r="E15" s="22"/>
      <c r="F15" s="190">
        <v>2</v>
      </c>
      <c r="G15" s="12"/>
      <c r="H15" s="12"/>
    </row>
    <row r="16" spans="1:8" ht="36">
      <c r="A16" s="12">
        <f t="shared" si="1"/>
        <v>6</v>
      </c>
      <c r="B16" s="20" t="s">
        <v>224</v>
      </c>
      <c r="C16" s="21" t="s">
        <v>18</v>
      </c>
      <c r="D16" s="185">
        <f t="shared" si="0"/>
        <v>6</v>
      </c>
      <c r="E16" s="22"/>
      <c r="F16" s="22">
        <v>6</v>
      </c>
      <c r="G16" s="22"/>
      <c r="H16" s="22"/>
    </row>
    <row r="17" spans="1:8" ht="15" customHeight="1">
      <c r="A17" s="12">
        <f t="shared" si="1"/>
        <v>7</v>
      </c>
      <c r="B17" s="13" t="s">
        <v>23</v>
      </c>
      <c r="C17" s="99" t="s">
        <v>18</v>
      </c>
      <c r="D17" s="185">
        <f t="shared" si="0"/>
        <v>1</v>
      </c>
      <c r="E17" s="22"/>
      <c r="F17" s="22">
        <v>0</v>
      </c>
      <c r="G17" s="12">
        <v>1</v>
      </c>
      <c r="H17" s="12"/>
    </row>
    <row r="18" spans="1:8">
      <c r="A18" s="12">
        <f t="shared" si="1"/>
        <v>8</v>
      </c>
      <c r="B18" s="13" t="s">
        <v>403</v>
      </c>
      <c r="C18" s="247" t="s">
        <v>18</v>
      </c>
      <c r="D18" s="185">
        <f t="shared" si="0"/>
        <v>6</v>
      </c>
      <c r="E18" s="22"/>
      <c r="F18" s="22">
        <v>6</v>
      </c>
      <c r="G18" s="12"/>
      <c r="H18" s="12"/>
    </row>
    <row r="19" spans="1:8">
      <c r="A19" s="12">
        <f t="shared" si="1"/>
        <v>9</v>
      </c>
      <c r="B19" s="13" t="s">
        <v>512</v>
      </c>
      <c r="C19" s="247" t="s">
        <v>18</v>
      </c>
      <c r="D19" s="185">
        <f t="shared" si="0"/>
        <v>2</v>
      </c>
      <c r="E19" s="22"/>
      <c r="F19" s="22">
        <v>2</v>
      </c>
      <c r="G19" s="12"/>
      <c r="H19" s="12"/>
    </row>
    <row r="20" spans="1:8">
      <c r="A20" s="12">
        <f t="shared" si="1"/>
        <v>10</v>
      </c>
      <c r="B20" s="13" t="s">
        <v>515</v>
      </c>
      <c r="C20" s="247" t="s">
        <v>18</v>
      </c>
      <c r="D20" s="185">
        <f t="shared" si="0"/>
        <v>2</v>
      </c>
      <c r="E20" s="22"/>
      <c r="F20" s="22">
        <v>2</v>
      </c>
      <c r="G20" s="12"/>
      <c r="H20" s="12"/>
    </row>
    <row r="21" spans="1:8">
      <c r="A21" s="12">
        <f t="shared" si="1"/>
        <v>11</v>
      </c>
      <c r="B21" s="13" t="s">
        <v>226</v>
      </c>
      <c r="C21" s="99" t="s">
        <v>18</v>
      </c>
      <c r="D21" s="185">
        <f t="shared" si="0"/>
        <v>2</v>
      </c>
      <c r="E21" s="22">
        <v>2</v>
      </c>
      <c r="F21" s="22"/>
      <c r="G21" s="12"/>
      <c r="H21" s="12"/>
    </row>
    <row r="22" spans="1:8">
      <c r="A22" s="12">
        <f t="shared" si="1"/>
        <v>12</v>
      </c>
      <c r="B22" s="13" t="s">
        <v>29</v>
      </c>
      <c r="C22" s="99" t="s">
        <v>18</v>
      </c>
      <c r="D22" s="185">
        <f t="shared" si="0"/>
        <v>2</v>
      </c>
      <c r="E22" s="22"/>
      <c r="F22" s="22">
        <v>0</v>
      </c>
      <c r="G22" s="12">
        <v>2</v>
      </c>
      <c r="H22" s="12"/>
    </row>
    <row r="23" spans="1:8">
      <c r="A23" s="12">
        <f t="shared" si="1"/>
        <v>13</v>
      </c>
      <c r="B23" s="13" t="s">
        <v>509</v>
      </c>
      <c r="C23" s="247" t="s">
        <v>18</v>
      </c>
      <c r="D23" s="185">
        <f t="shared" si="0"/>
        <v>2</v>
      </c>
      <c r="E23" s="22">
        <v>2</v>
      </c>
      <c r="F23" s="22"/>
      <c r="G23" s="12"/>
      <c r="H23" s="12"/>
    </row>
    <row r="24" spans="1:8">
      <c r="A24" s="12">
        <f t="shared" si="1"/>
        <v>14</v>
      </c>
      <c r="B24" s="13" t="s">
        <v>510</v>
      </c>
      <c r="C24" s="247" t="s">
        <v>18</v>
      </c>
      <c r="D24" s="185">
        <f t="shared" si="0"/>
        <v>6</v>
      </c>
      <c r="E24" s="22"/>
      <c r="F24" s="22">
        <v>6</v>
      </c>
      <c r="G24" s="12"/>
      <c r="H24" s="12"/>
    </row>
    <row r="25" spans="1:8">
      <c r="A25" s="12">
        <f t="shared" si="1"/>
        <v>15</v>
      </c>
      <c r="B25" s="13" t="s">
        <v>511</v>
      </c>
      <c r="C25" s="247" t="s">
        <v>18</v>
      </c>
      <c r="D25" s="185">
        <f t="shared" si="0"/>
        <v>2</v>
      </c>
      <c r="E25" s="22"/>
      <c r="F25" s="22">
        <v>2</v>
      </c>
      <c r="G25" s="12"/>
      <c r="H25" s="12"/>
    </row>
    <row r="26" spans="1:8">
      <c r="A26" s="12">
        <f t="shared" si="1"/>
        <v>16</v>
      </c>
      <c r="B26" s="13" t="s">
        <v>514</v>
      </c>
      <c r="C26" s="247" t="s">
        <v>18</v>
      </c>
      <c r="D26" s="185">
        <f t="shared" si="0"/>
        <v>2</v>
      </c>
      <c r="E26" s="22"/>
      <c r="F26" s="22">
        <v>2</v>
      </c>
      <c r="G26" s="12"/>
      <c r="H26" s="12"/>
    </row>
    <row r="27" spans="1:8">
      <c r="A27" s="12">
        <f t="shared" si="1"/>
        <v>17</v>
      </c>
      <c r="B27" s="13" t="s">
        <v>30</v>
      </c>
      <c r="C27" s="99" t="s">
        <v>18</v>
      </c>
      <c r="D27" s="185">
        <f t="shared" si="0"/>
        <v>2</v>
      </c>
      <c r="E27" s="22"/>
      <c r="F27" s="22">
        <v>0</v>
      </c>
      <c r="G27" s="12">
        <v>2</v>
      </c>
      <c r="H27" s="12"/>
    </row>
    <row r="28" spans="1:8">
      <c r="A28" s="12">
        <f t="shared" si="1"/>
        <v>18</v>
      </c>
      <c r="B28" s="23" t="s">
        <v>513</v>
      </c>
      <c r="C28" s="24" t="s">
        <v>18</v>
      </c>
      <c r="D28" s="185">
        <f t="shared" si="0"/>
        <v>2</v>
      </c>
      <c r="E28" s="24"/>
      <c r="F28" s="24">
        <v>2</v>
      </c>
      <c r="G28" s="24"/>
      <c r="H28" s="24"/>
    </row>
    <row r="29" spans="1:8">
      <c r="A29" s="12">
        <f t="shared" si="1"/>
        <v>19</v>
      </c>
      <c r="B29" s="23" t="s">
        <v>46</v>
      </c>
      <c r="C29" s="24" t="s">
        <v>18</v>
      </c>
      <c r="D29" s="185">
        <f t="shared" si="0"/>
        <v>22</v>
      </c>
      <c r="E29" s="24">
        <v>12</v>
      </c>
      <c r="F29" s="24">
        <v>10</v>
      </c>
      <c r="G29" s="24"/>
      <c r="H29" s="24"/>
    </row>
    <row r="30" spans="1:8">
      <c r="A30" s="12">
        <f t="shared" si="1"/>
        <v>20</v>
      </c>
      <c r="B30" s="23" t="s">
        <v>47</v>
      </c>
      <c r="C30" s="24" t="s">
        <v>18</v>
      </c>
      <c r="D30" s="185">
        <f t="shared" si="0"/>
        <v>2</v>
      </c>
      <c r="E30" s="24"/>
      <c r="F30" s="24">
        <v>2</v>
      </c>
      <c r="G30" s="24"/>
      <c r="H30" s="24"/>
    </row>
    <row r="31" spans="1:8" ht="36">
      <c r="A31" s="12">
        <f t="shared" si="1"/>
        <v>21</v>
      </c>
      <c r="B31" s="23" t="s">
        <v>48</v>
      </c>
      <c r="C31" s="24" t="s">
        <v>18</v>
      </c>
      <c r="D31" s="185">
        <f t="shared" si="0"/>
        <v>20</v>
      </c>
      <c r="E31" s="24"/>
      <c r="F31" s="24">
        <v>10</v>
      </c>
      <c r="G31" s="24">
        <v>10</v>
      </c>
      <c r="H31" s="24"/>
    </row>
    <row r="32" spans="1:8">
      <c r="A32" s="12">
        <f t="shared" si="1"/>
        <v>22</v>
      </c>
      <c r="B32" s="20" t="s">
        <v>49</v>
      </c>
      <c r="C32" s="22" t="s">
        <v>18</v>
      </c>
      <c r="D32" s="185">
        <f t="shared" si="0"/>
        <v>6</v>
      </c>
      <c r="E32" s="22"/>
      <c r="F32" s="22">
        <v>6</v>
      </c>
      <c r="G32" s="22"/>
      <c r="H32" s="22"/>
    </row>
    <row r="33" spans="1:8" ht="36.75" customHeight="1">
      <c r="A33" s="12">
        <f t="shared" si="1"/>
        <v>23</v>
      </c>
      <c r="B33" s="41" t="s">
        <v>54</v>
      </c>
      <c r="C33" s="12" t="s">
        <v>18</v>
      </c>
      <c r="D33" s="185">
        <f t="shared" si="0"/>
        <v>40</v>
      </c>
      <c r="E33" s="24">
        <v>12</v>
      </c>
      <c r="F33" s="190">
        <v>18</v>
      </c>
      <c r="G33" s="12">
        <v>10</v>
      </c>
      <c r="H33" s="12"/>
    </row>
    <row r="34" spans="1:8">
      <c r="A34" s="12">
        <f t="shared" si="1"/>
        <v>24</v>
      </c>
      <c r="B34" s="13" t="s">
        <v>55</v>
      </c>
      <c r="C34" s="16" t="s">
        <v>18</v>
      </c>
      <c r="D34" s="185">
        <f t="shared" si="0"/>
        <v>5</v>
      </c>
      <c r="E34" s="24">
        <v>2</v>
      </c>
      <c r="F34" s="190">
        <v>2</v>
      </c>
      <c r="G34" s="12">
        <v>1</v>
      </c>
      <c r="H34" s="12"/>
    </row>
    <row r="35" spans="1:8">
      <c r="A35" s="12">
        <f t="shared" si="1"/>
        <v>25</v>
      </c>
      <c r="B35" s="13" t="s">
        <v>56</v>
      </c>
      <c r="C35" s="16" t="s">
        <v>18</v>
      </c>
      <c r="D35" s="185">
        <f t="shared" si="0"/>
        <v>17</v>
      </c>
      <c r="E35" s="24">
        <v>5</v>
      </c>
      <c r="F35" s="190">
        <v>10</v>
      </c>
      <c r="G35" s="12">
        <v>2</v>
      </c>
      <c r="H35" s="12"/>
    </row>
    <row r="36" spans="1:8">
      <c r="A36" s="12">
        <f t="shared" si="1"/>
        <v>26</v>
      </c>
      <c r="B36" s="13" t="s">
        <v>57</v>
      </c>
      <c r="C36" s="16" t="s">
        <v>16</v>
      </c>
      <c r="D36" s="185">
        <f t="shared" si="0"/>
        <v>47</v>
      </c>
      <c r="E36" s="22">
        <v>12</v>
      </c>
      <c r="F36" s="190">
        <v>15</v>
      </c>
      <c r="G36" s="12">
        <v>20</v>
      </c>
      <c r="H36" s="12"/>
    </row>
    <row r="37" spans="1:8">
      <c r="A37" s="12">
        <f t="shared" si="1"/>
        <v>27</v>
      </c>
      <c r="B37" s="13" t="s">
        <v>58</v>
      </c>
      <c r="C37" s="16" t="s">
        <v>18</v>
      </c>
      <c r="D37" s="185">
        <f t="shared" si="0"/>
        <v>30</v>
      </c>
      <c r="E37" s="24">
        <v>15</v>
      </c>
      <c r="F37" s="190">
        <v>10</v>
      </c>
      <c r="G37" s="12">
        <v>5</v>
      </c>
      <c r="H37" s="12"/>
    </row>
    <row r="38" spans="1:8">
      <c r="A38" s="12">
        <f t="shared" si="1"/>
        <v>28</v>
      </c>
      <c r="B38" s="13" t="s">
        <v>59</v>
      </c>
      <c r="C38" s="16" t="s">
        <v>18</v>
      </c>
      <c r="D38" s="185">
        <f t="shared" si="0"/>
        <v>20</v>
      </c>
      <c r="E38" s="24">
        <v>5</v>
      </c>
      <c r="F38" s="190">
        <v>10</v>
      </c>
      <c r="G38" s="12">
        <v>5</v>
      </c>
      <c r="H38" s="12"/>
    </row>
    <row r="39" spans="1:8">
      <c r="A39" s="12">
        <f t="shared" si="1"/>
        <v>29</v>
      </c>
      <c r="B39" s="13" t="s">
        <v>60</v>
      </c>
      <c r="C39" s="16" t="s">
        <v>16</v>
      </c>
      <c r="D39" s="185">
        <f t="shared" si="0"/>
        <v>40</v>
      </c>
      <c r="E39" s="24">
        <v>15</v>
      </c>
      <c r="F39" s="190">
        <v>20</v>
      </c>
      <c r="G39" s="12">
        <v>5</v>
      </c>
      <c r="H39" s="12"/>
    </row>
    <row r="40" spans="1:8" ht="36">
      <c r="A40" s="12">
        <f t="shared" si="1"/>
        <v>30</v>
      </c>
      <c r="B40" s="13" t="s">
        <v>61</v>
      </c>
      <c r="C40" s="12" t="s">
        <v>18</v>
      </c>
      <c r="D40" s="185">
        <f t="shared" si="0"/>
        <v>90</v>
      </c>
      <c r="E40" s="24">
        <v>30</v>
      </c>
      <c r="F40" s="190">
        <v>50</v>
      </c>
      <c r="G40" s="12">
        <v>10</v>
      </c>
      <c r="H40" s="12"/>
    </row>
    <row r="41" spans="1:8">
      <c r="A41" s="12">
        <f t="shared" si="1"/>
        <v>31</v>
      </c>
      <c r="B41" s="13" t="s">
        <v>62</v>
      </c>
      <c r="C41" s="16" t="s">
        <v>16</v>
      </c>
      <c r="D41" s="185">
        <f t="shared" si="0"/>
        <v>17</v>
      </c>
      <c r="E41" s="24">
        <v>5</v>
      </c>
      <c r="F41" s="190">
        <v>10</v>
      </c>
      <c r="G41" s="12">
        <v>2</v>
      </c>
      <c r="H41" s="12"/>
    </row>
    <row r="42" spans="1:8">
      <c r="A42" s="12">
        <f t="shared" si="1"/>
        <v>32</v>
      </c>
      <c r="B42" s="13" t="s">
        <v>63</v>
      </c>
      <c r="C42" s="16" t="s">
        <v>18</v>
      </c>
      <c r="D42" s="185">
        <f t="shared" si="0"/>
        <v>15</v>
      </c>
      <c r="E42" s="24">
        <v>3</v>
      </c>
      <c r="F42" s="190">
        <v>10</v>
      </c>
      <c r="G42" s="12">
        <v>2</v>
      </c>
      <c r="H42" s="12"/>
    </row>
    <row r="43" spans="1:8">
      <c r="A43" s="12">
        <f t="shared" si="1"/>
        <v>33</v>
      </c>
      <c r="B43" s="13" t="s">
        <v>64</v>
      </c>
      <c r="C43" s="16" t="s">
        <v>18</v>
      </c>
      <c r="D43" s="185">
        <f t="shared" si="0"/>
        <v>14</v>
      </c>
      <c r="E43" s="24">
        <v>3</v>
      </c>
      <c r="F43" s="190">
        <v>10</v>
      </c>
      <c r="G43" s="12">
        <v>1</v>
      </c>
      <c r="H43" s="12"/>
    </row>
    <row r="44" spans="1:8">
      <c r="A44" s="12">
        <f t="shared" si="1"/>
        <v>34</v>
      </c>
      <c r="B44" s="26" t="s">
        <v>65</v>
      </c>
      <c r="C44" s="16" t="s">
        <v>18</v>
      </c>
      <c r="D44" s="185">
        <f t="shared" si="0"/>
        <v>6</v>
      </c>
      <c r="E44" s="24">
        <v>3</v>
      </c>
      <c r="F44" s="190">
        <v>2</v>
      </c>
      <c r="G44" s="12">
        <v>1</v>
      </c>
      <c r="H44" s="12"/>
    </row>
    <row r="45" spans="1:8">
      <c r="A45" s="12">
        <f t="shared" si="1"/>
        <v>35</v>
      </c>
      <c r="B45" s="13" t="s">
        <v>66</v>
      </c>
      <c r="C45" s="16" t="s">
        <v>18</v>
      </c>
      <c r="D45" s="185">
        <f t="shared" si="0"/>
        <v>10</v>
      </c>
      <c r="E45" s="24">
        <v>3</v>
      </c>
      <c r="F45" s="190">
        <v>5</v>
      </c>
      <c r="G45" s="12">
        <v>2</v>
      </c>
      <c r="H45" s="12"/>
    </row>
    <row r="46" spans="1:8">
      <c r="A46" s="12">
        <f t="shared" si="1"/>
        <v>36</v>
      </c>
      <c r="B46" s="13" t="s">
        <v>67</v>
      </c>
      <c r="C46" s="16" t="s">
        <v>16</v>
      </c>
      <c r="D46" s="185">
        <f t="shared" si="0"/>
        <v>20</v>
      </c>
      <c r="E46" s="24">
        <v>3</v>
      </c>
      <c r="F46" s="190">
        <v>15</v>
      </c>
      <c r="G46" s="12">
        <v>2</v>
      </c>
      <c r="H46" s="12"/>
    </row>
    <row r="47" spans="1:8" ht="34.5" customHeight="1">
      <c r="A47" s="12">
        <f t="shared" si="1"/>
        <v>37</v>
      </c>
      <c r="B47" s="13" t="s">
        <v>228</v>
      </c>
      <c r="C47" s="16" t="s">
        <v>18</v>
      </c>
      <c r="D47" s="185">
        <f t="shared" si="0"/>
        <v>60</v>
      </c>
      <c r="E47" s="24">
        <v>10</v>
      </c>
      <c r="F47" s="190">
        <v>30</v>
      </c>
      <c r="G47" s="12">
        <v>20</v>
      </c>
      <c r="H47" s="12"/>
    </row>
    <row r="48" spans="1:8">
      <c r="A48" s="12">
        <f t="shared" si="1"/>
        <v>38</v>
      </c>
      <c r="B48" s="13" t="s">
        <v>69</v>
      </c>
      <c r="C48" s="16" t="s">
        <v>18</v>
      </c>
      <c r="D48" s="185">
        <f t="shared" si="0"/>
        <v>5</v>
      </c>
      <c r="E48" s="24">
        <v>1</v>
      </c>
      <c r="F48" s="190">
        <v>3</v>
      </c>
      <c r="G48" s="12">
        <v>1</v>
      </c>
      <c r="H48" s="12"/>
    </row>
    <row r="49" spans="1:8">
      <c r="A49" s="12">
        <f t="shared" si="1"/>
        <v>39</v>
      </c>
      <c r="B49" s="13" t="s">
        <v>70</v>
      </c>
      <c r="C49" s="16" t="s">
        <v>18</v>
      </c>
      <c r="D49" s="185">
        <f t="shared" si="0"/>
        <v>140</v>
      </c>
      <c r="E49" s="24">
        <v>30</v>
      </c>
      <c r="F49" s="190">
        <v>100</v>
      </c>
      <c r="G49" s="12">
        <v>10</v>
      </c>
      <c r="H49" s="12"/>
    </row>
    <row r="50" spans="1:8">
      <c r="A50" s="12">
        <f t="shared" si="1"/>
        <v>40</v>
      </c>
      <c r="B50" s="13" t="s">
        <v>71</v>
      </c>
      <c r="C50" s="16" t="s">
        <v>18</v>
      </c>
      <c r="D50" s="185">
        <f t="shared" si="0"/>
        <v>130</v>
      </c>
      <c r="E50" s="24">
        <v>50</v>
      </c>
      <c r="F50" s="190">
        <v>50</v>
      </c>
      <c r="G50" s="12">
        <v>30</v>
      </c>
      <c r="H50" s="12"/>
    </row>
    <row r="51" spans="1:8" ht="36">
      <c r="A51" s="12">
        <f t="shared" si="1"/>
        <v>41</v>
      </c>
      <c r="B51" s="13" t="s">
        <v>73</v>
      </c>
      <c r="C51" s="12" t="s">
        <v>18</v>
      </c>
      <c r="D51" s="185">
        <f t="shared" si="0"/>
        <v>300</v>
      </c>
      <c r="E51" s="24">
        <v>100</v>
      </c>
      <c r="F51" s="22">
        <v>150</v>
      </c>
      <c r="G51" s="12">
        <v>50</v>
      </c>
      <c r="H51" s="12"/>
    </row>
    <row r="52" spans="1:8">
      <c r="A52" s="12">
        <f t="shared" si="1"/>
        <v>42</v>
      </c>
      <c r="B52" s="13" t="s">
        <v>74</v>
      </c>
      <c r="C52" s="12" t="s">
        <v>18</v>
      </c>
      <c r="D52" s="185">
        <f t="shared" si="0"/>
        <v>45</v>
      </c>
      <c r="E52" s="24">
        <v>15</v>
      </c>
      <c r="F52" s="190">
        <v>20</v>
      </c>
      <c r="G52" s="12">
        <v>10</v>
      </c>
      <c r="H52" s="12"/>
    </row>
    <row r="53" spans="1:8">
      <c r="A53" s="12">
        <f t="shared" si="1"/>
        <v>43</v>
      </c>
      <c r="B53" s="13" t="s">
        <v>75</v>
      </c>
      <c r="C53" s="14" t="s">
        <v>18</v>
      </c>
      <c r="D53" s="185">
        <f t="shared" si="0"/>
        <v>15</v>
      </c>
      <c r="E53" s="24">
        <v>5</v>
      </c>
      <c r="F53" s="190">
        <v>5</v>
      </c>
      <c r="G53" s="12">
        <v>5</v>
      </c>
      <c r="H53" s="12"/>
    </row>
    <row r="54" spans="1:8">
      <c r="A54" s="12">
        <f t="shared" si="1"/>
        <v>44</v>
      </c>
      <c r="B54" s="13" t="s">
        <v>229</v>
      </c>
      <c r="C54" s="14" t="s">
        <v>18</v>
      </c>
      <c r="D54" s="185">
        <f t="shared" si="0"/>
        <v>45</v>
      </c>
      <c r="E54" s="24">
        <v>15</v>
      </c>
      <c r="F54" s="190">
        <v>10</v>
      </c>
      <c r="G54" s="12">
        <v>20</v>
      </c>
      <c r="H54" s="12"/>
    </row>
    <row r="55" spans="1:8">
      <c r="A55" s="12">
        <f t="shared" si="1"/>
        <v>45</v>
      </c>
      <c r="B55" s="13" t="s">
        <v>77</v>
      </c>
      <c r="C55" s="12" t="s">
        <v>18</v>
      </c>
      <c r="D55" s="185">
        <f t="shared" si="0"/>
        <v>57</v>
      </c>
      <c r="E55" s="24">
        <v>12</v>
      </c>
      <c r="F55" s="190">
        <v>40</v>
      </c>
      <c r="G55" s="12">
        <v>5</v>
      </c>
      <c r="H55" s="12"/>
    </row>
    <row r="56" spans="1:8">
      <c r="A56" s="12">
        <f t="shared" si="1"/>
        <v>46</v>
      </c>
      <c r="B56" s="13" t="s">
        <v>78</v>
      </c>
      <c r="C56" s="16" t="s">
        <v>18</v>
      </c>
      <c r="D56" s="185">
        <f t="shared" si="0"/>
        <v>0</v>
      </c>
      <c r="E56" s="22"/>
      <c r="F56" s="22"/>
      <c r="G56" s="12"/>
      <c r="H56" s="12"/>
    </row>
    <row r="57" spans="1:8">
      <c r="A57" s="12">
        <f t="shared" si="1"/>
        <v>47</v>
      </c>
      <c r="B57" s="13" t="s">
        <v>79</v>
      </c>
      <c r="C57" s="12" t="s">
        <v>18</v>
      </c>
      <c r="D57" s="185">
        <f t="shared" si="0"/>
        <v>50</v>
      </c>
      <c r="E57" s="24">
        <v>20</v>
      </c>
      <c r="F57" s="190">
        <v>20</v>
      </c>
      <c r="G57" s="12">
        <v>10</v>
      </c>
      <c r="H57" s="12"/>
    </row>
    <row r="58" spans="1:8">
      <c r="A58" s="12">
        <f t="shared" si="1"/>
        <v>48</v>
      </c>
      <c r="B58" s="13" t="s">
        <v>80</v>
      </c>
      <c r="C58" s="14" t="s">
        <v>18</v>
      </c>
      <c r="D58" s="185">
        <f t="shared" si="0"/>
        <v>0</v>
      </c>
      <c r="E58" s="24"/>
      <c r="F58" s="22"/>
      <c r="G58" s="12"/>
      <c r="H58" s="12"/>
    </row>
    <row r="59" spans="1:8">
      <c r="A59" s="12">
        <f t="shared" si="1"/>
        <v>49</v>
      </c>
      <c r="B59" s="13" t="s">
        <v>521</v>
      </c>
      <c r="C59" s="16" t="s">
        <v>18</v>
      </c>
      <c r="D59" s="185">
        <f t="shared" si="0"/>
        <v>2</v>
      </c>
      <c r="E59" s="24">
        <v>1</v>
      </c>
      <c r="F59" s="190">
        <v>0</v>
      </c>
      <c r="G59" s="12">
        <v>1</v>
      </c>
      <c r="H59" s="12"/>
    </row>
    <row r="60" spans="1:8">
      <c r="A60" s="12">
        <f t="shared" si="1"/>
        <v>50</v>
      </c>
      <c r="B60" s="13" t="s">
        <v>519</v>
      </c>
      <c r="C60" s="16" t="s">
        <v>18</v>
      </c>
      <c r="D60" s="185">
        <f t="shared" si="0"/>
        <v>1</v>
      </c>
      <c r="E60" s="24">
        <v>1</v>
      </c>
      <c r="F60" s="190">
        <v>0</v>
      </c>
      <c r="G60" s="12"/>
      <c r="H60" s="12"/>
    </row>
    <row r="61" spans="1:8">
      <c r="A61" s="12">
        <f t="shared" si="1"/>
        <v>51</v>
      </c>
      <c r="B61" s="13" t="s">
        <v>520</v>
      </c>
      <c r="C61" s="16" t="s">
        <v>18</v>
      </c>
      <c r="D61" s="185">
        <f t="shared" si="0"/>
        <v>11</v>
      </c>
      <c r="E61" s="24">
        <v>3</v>
      </c>
      <c r="F61" s="190">
        <v>6</v>
      </c>
      <c r="G61" s="12">
        <v>2</v>
      </c>
      <c r="H61" s="12"/>
    </row>
    <row r="62" spans="1:8">
      <c r="A62" s="12">
        <f t="shared" si="1"/>
        <v>52</v>
      </c>
      <c r="B62" s="13" t="s">
        <v>522</v>
      </c>
      <c r="C62" s="16" t="s">
        <v>18</v>
      </c>
      <c r="D62" s="185">
        <f t="shared" si="0"/>
        <v>11</v>
      </c>
      <c r="E62" s="24">
        <v>3</v>
      </c>
      <c r="F62" s="190">
        <v>6</v>
      </c>
      <c r="G62" s="12">
        <v>2</v>
      </c>
      <c r="H62" s="12"/>
    </row>
    <row r="63" spans="1:8">
      <c r="A63" s="12">
        <f t="shared" si="1"/>
        <v>53</v>
      </c>
      <c r="B63" s="13" t="s">
        <v>95</v>
      </c>
      <c r="C63" s="14" t="s">
        <v>18</v>
      </c>
      <c r="D63" s="185">
        <f t="shared" si="0"/>
        <v>30</v>
      </c>
      <c r="E63" s="24">
        <v>10</v>
      </c>
      <c r="F63" s="190">
        <v>10</v>
      </c>
      <c r="G63" s="12">
        <v>10</v>
      </c>
      <c r="H63" s="12"/>
    </row>
    <row r="64" spans="1:8" ht="36">
      <c r="A64" s="12">
        <f t="shared" si="1"/>
        <v>54</v>
      </c>
      <c r="B64" s="13" t="s">
        <v>98</v>
      </c>
      <c r="C64" s="12" t="s">
        <v>18</v>
      </c>
      <c r="D64" s="185">
        <f t="shared" si="0"/>
        <v>50</v>
      </c>
      <c r="E64" s="24">
        <v>15</v>
      </c>
      <c r="F64" s="190">
        <v>30</v>
      </c>
      <c r="G64" s="12">
        <v>5</v>
      </c>
      <c r="H64" s="12"/>
    </row>
    <row r="65" spans="1:11" ht="36">
      <c r="A65" s="12">
        <f t="shared" si="1"/>
        <v>55</v>
      </c>
      <c r="B65" s="20" t="s">
        <v>516</v>
      </c>
      <c r="C65" s="12" t="s">
        <v>18</v>
      </c>
      <c r="D65" s="185">
        <f t="shared" si="0"/>
        <v>100</v>
      </c>
      <c r="E65" s="24">
        <v>100</v>
      </c>
      <c r="F65" s="84"/>
      <c r="G65" s="12"/>
      <c r="H65" s="12"/>
    </row>
    <row r="66" spans="1:11" ht="36">
      <c r="A66" s="12">
        <f t="shared" si="1"/>
        <v>56</v>
      </c>
      <c r="B66" s="13" t="s">
        <v>100</v>
      </c>
      <c r="C66" s="12" t="s">
        <v>18</v>
      </c>
      <c r="D66" s="185">
        <f t="shared" si="0"/>
        <v>100000</v>
      </c>
      <c r="E66" s="24"/>
      <c r="F66" s="190">
        <v>100000</v>
      </c>
      <c r="G66" s="12"/>
      <c r="H66" s="12"/>
    </row>
    <row r="67" spans="1:11" ht="36">
      <c r="A67" s="12">
        <f t="shared" si="1"/>
        <v>57</v>
      </c>
      <c r="B67" s="20" t="s">
        <v>230</v>
      </c>
      <c r="C67" s="12" t="s">
        <v>18</v>
      </c>
      <c r="D67" s="185">
        <f t="shared" si="0"/>
        <v>2500</v>
      </c>
      <c r="E67" s="24">
        <v>2000</v>
      </c>
      <c r="F67" s="190">
        <v>500</v>
      </c>
      <c r="G67" s="12"/>
      <c r="H67" s="12"/>
    </row>
    <row r="68" spans="1:11">
      <c r="A68" s="12">
        <f t="shared" si="1"/>
        <v>58</v>
      </c>
      <c r="B68" s="13" t="s">
        <v>102</v>
      </c>
      <c r="C68" s="12" t="s">
        <v>18</v>
      </c>
      <c r="D68" s="185">
        <f t="shared" si="0"/>
        <v>500</v>
      </c>
      <c r="E68" s="24"/>
      <c r="F68" s="22">
        <v>0</v>
      </c>
      <c r="G68" s="12">
        <v>500</v>
      </c>
      <c r="H68" s="12"/>
    </row>
    <row r="69" spans="1:11">
      <c r="A69" s="12">
        <f t="shared" si="1"/>
        <v>59</v>
      </c>
      <c r="B69" s="13" t="s">
        <v>517</v>
      </c>
      <c r="C69" s="12" t="s">
        <v>106</v>
      </c>
      <c r="D69" s="185">
        <f t="shared" si="0"/>
        <v>200</v>
      </c>
      <c r="E69" s="24"/>
      <c r="F69" s="22">
        <v>200</v>
      </c>
      <c r="G69" s="12"/>
      <c r="H69" s="12"/>
    </row>
    <row r="70" spans="1:11">
      <c r="A70" s="12">
        <f t="shared" si="1"/>
        <v>60</v>
      </c>
      <c r="B70" s="13" t="s">
        <v>104</v>
      </c>
      <c r="C70" s="12" t="s">
        <v>18</v>
      </c>
      <c r="D70" s="185">
        <f t="shared" si="0"/>
        <v>500</v>
      </c>
      <c r="E70" s="24"/>
      <c r="F70" s="190">
        <v>500</v>
      </c>
      <c r="G70" s="12"/>
      <c r="H70" s="12"/>
    </row>
    <row r="71" spans="1:11">
      <c r="A71" s="12">
        <f t="shared" si="1"/>
        <v>61</v>
      </c>
      <c r="B71" s="296" t="s">
        <v>523</v>
      </c>
      <c r="C71" s="12" t="s">
        <v>18</v>
      </c>
      <c r="D71" s="185">
        <f t="shared" si="0"/>
        <v>4</v>
      </c>
      <c r="E71" s="24">
        <v>4</v>
      </c>
      <c r="F71" s="190"/>
      <c r="G71" s="12"/>
      <c r="H71" s="12"/>
    </row>
    <row r="72" spans="1:11">
      <c r="A72" s="12">
        <f t="shared" si="1"/>
        <v>62</v>
      </c>
      <c r="B72" s="28" t="s">
        <v>110</v>
      </c>
      <c r="C72" s="22" t="s">
        <v>18</v>
      </c>
      <c r="D72" s="185">
        <f t="shared" si="0"/>
        <v>0</v>
      </c>
      <c r="E72" s="22"/>
      <c r="F72" s="22">
        <v>0</v>
      </c>
      <c r="G72" s="22"/>
      <c r="H72" s="22"/>
    </row>
    <row r="73" spans="1:11">
      <c r="A73" s="12">
        <f t="shared" si="1"/>
        <v>63</v>
      </c>
      <c r="B73" s="28" t="s">
        <v>518</v>
      </c>
      <c r="C73" s="22" t="s">
        <v>18</v>
      </c>
      <c r="D73" s="185">
        <f t="shared" si="0"/>
        <v>1</v>
      </c>
      <c r="E73" s="22"/>
      <c r="F73" s="22">
        <v>1</v>
      </c>
      <c r="G73" s="22"/>
      <c r="H73" s="22"/>
    </row>
    <row r="74" spans="1:11">
      <c r="A74" s="12">
        <f t="shared" si="1"/>
        <v>64</v>
      </c>
      <c r="B74" s="28" t="s">
        <v>323</v>
      </c>
      <c r="C74" s="22" t="s">
        <v>18</v>
      </c>
      <c r="D74" s="185">
        <f t="shared" si="0"/>
        <v>1</v>
      </c>
      <c r="E74" s="22"/>
      <c r="F74" s="22">
        <v>1</v>
      </c>
      <c r="G74" s="22"/>
      <c r="H74" s="22"/>
    </row>
    <row r="75" spans="1:11" ht="12" customHeight="1">
      <c r="A75" s="12"/>
      <c r="B75" s="1"/>
      <c r="C75" s="1"/>
      <c r="D75" s="186"/>
      <c r="E75" s="74"/>
      <c r="F75" s="74"/>
      <c r="G75" s="1"/>
    </row>
    <row r="76" spans="1:11" s="117" customFormat="1" ht="30.75" customHeight="1">
      <c r="A76" s="1"/>
      <c r="B76" s="249"/>
      <c r="C76" s="249"/>
      <c r="D76" s="215"/>
      <c r="E76" s="196"/>
      <c r="F76" s="197"/>
      <c r="G76" s="386"/>
      <c r="H76" s="386"/>
      <c r="I76" s="115"/>
      <c r="J76" s="115"/>
      <c r="K76" s="116"/>
    </row>
    <row r="77" spans="1:11" s="117" customFormat="1" ht="14">
      <c r="A77" s="249"/>
      <c r="D77" s="387"/>
      <c r="E77" s="387"/>
      <c r="F77" s="198"/>
      <c r="G77" s="388"/>
      <c r="H77" s="388"/>
      <c r="I77" s="118"/>
      <c r="J77" s="118"/>
      <c r="K77" s="116"/>
    </row>
    <row r="78" spans="1:11" s="117" customFormat="1" ht="45" customHeight="1">
      <c r="B78" s="249"/>
      <c r="C78" s="249"/>
      <c r="D78" s="215"/>
      <c r="E78" s="196"/>
      <c r="F78" s="199"/>
      <c r="G78" s="386"/>
      <c r="H78" s="386"/>
      <c r="I78" s="115"/>
      <c r="J78" s="115"/>
      <c r="K78" s="116"/>
    </row>
    <row r="79" spans="1:11" s="117" customFormat="1" ht="14">
      <c r="A79" s="249"/>
      <c r="D79" s="387"/>
      <c r="E79" s="387"/>
      <c r="F79" s="198"/>
      <c r="G79" s="389"/>
      <c r="H79" s="389"/>
      <c r="I79" s="118"/>
      <c r="J79" s="118"/>
      <c r="K79" s="116"/>
    </row>
    <row r="80" spans="1:11" s="117" customFormat="1" ht="51.75" customHeight="1">
      <c r="B80" s="249"/>
      <c r="C80" s="249"/>
      <c r="D80" s="215"/>
      <c r="E80" s="196"/>
      <c r="F80" s="199"/>
      <c r="G80" s="386"/>
      <c r="H80" s="386"/>
      <c r="I80" s="115"/>
      <c r="J80" s="115"/>
      <c r="K80" s="116"/>
    </row>
    <row r="81" spans="1:11" s="117" customFormat="1" ht="14">
      <c r="A81" s="249"/>
      <c r="D81" s="387"/>
      <c r="E81" s="387"/>
      <c r="F81" s="198"/>
      <c r="G81" s="389"/>
      <c r="H81" s="389"/>
      <c r="I81" s="118"/>
      <c r="J81" s="118"/>
      <c r="K81" s="116"/>
    </row>
    <row r="82" spans="1:11" s="117" customFormat="1" ht="14">
      <c r="D82" s="216"/>
      <c r="E82" s="199"/>
      <c r="F82" s="199"/>
      <c r="G82" s="116"/>
      <c r="H82" s="116"/>
      <c r="I82" s="116"/>
      <c r="J82" s="116"/>
      <c r="K82" s="116"/>
    </row>
    <row r="83" spans="1:11" s="117" customFormat="1" ht="15" customHeight="1">
      <c r="B83" s="249"/>
      <c r="C83" s="249"/>
      <c r="D83" s="215"/>
      <c r="E83" s="196"/>
      <c r="F83" s="199"/>
      <c r="G83" s="386"/>
      <c r="H83" s="386"/>
      <c r="I83" s="115"/>
      <c r="J83" s="115"/>
      <c r="K83" s="116"/>
    </row>
    <row r="84" spans="1:11" s="117" customFormat="1" ht="14">
      <c r="A84" s="249"/>
      <c r="D84" s="387"/>
      <c r="E84" s="387"/>
      <c r="F84" s="200"/>
      <c r="G84" s="389"/>
      <c r="H84" s="389"/>
      <c r="I84" s="388"/>
      <c r="J84" s="388"/>
      <c r="K84" s="388"/>
    </row>
    <row r="85" spans="1:11">
      <c r="A85" s="119"/>
      <c r="B85" s="1"/>
      <c r="C85" s="1"/>
      <c r="D85" s="186"/>
      <c r="E85" s="74"/>
      <c r="F85" s="74"/>
      <c r="G85" s="1"/>
    </row>
    <row r="86" spans="1:11">
      <c r="A86" s="1"/>
      <c r="B86" s="1"/>
      <c r="C86" s="1"/>
      <c r="D86" s="186"/>
      <c r="E86" s="74"/>
      <c r="F86" s="74"/>
      <c r="G86" s="1"/>
    </row>
    <row r="87" spans="1:11">
      <c r="A87" s="1"/>
      <c r="B87" s="1"/>
      <c r="C87" s="1"/>
      <c r="D87" s="186"/>
      <c r="E87" s="74"/>
      <c r="F87" s="74"/>
      <c r="G87" s="1"/>
    </row>
    <row r="88" spans="1:11">
      <c r="A88" s="1"/>
      <c r="B88" s="1"/>
      <c r="C88" s="1"/>
      <c r="D88" s="186"/>
      <c r="E88" s="74"/>
      <c r="F88" s="74"/>
      <c r="G88" s="1"/>
    </row>
    <row r="89" spans="1:11">
      <c r="A89" s="1"/>
      <c r="B89" s="1"/>
      <c r="C89" s="1"/>
      <c r="D89" s="186"/>
      <c r="E89" s="74"/>
      <c r="F89" s="74"/>
      <c r="G89" s="1"/>
    </row>
    <row r="90" spans="1:11">
      <c r="A90" s="1"/>
      <c r="B90" s="1"/>
      <c r="C90" s="1"/>
      <c r="D90" s="186"/>
      <c r="E90" s="74"/>
      <c r="F90" s="74"/>
      <c r="G90" s="1"/>
    </row>
    <row r="91" spans="1:11">
      <c r="A91" s="1"/>
      <c r="B91" s="1"/>
      <c r="C91" s="1"/>
      <c r="D91" s="186"/>
      <c r="E91" s="74"/>
      <c r="F91" s="74"/>
      <c r="G91" s="1"/>
    </row>
    <row r="92" spans="1:11">
      <c r="A92" s="1"/>
      <c r="B92" s="1"/>
      <c r="C92" s="1"/>
      <c r="D92" s="186"/>
      <c r="E92" s="74"/>
      <c r="F92" s="74"/>
      <c r="G92" s="1"/>
    </row>
    <row r="93" spans="1:11">
      <c r="A93" s="1"/>
      <c r="B93" s="1"/>
      <c r="C93" s="1"/>
      <c r="D93" s="186"/>
      <c r="E93" s="74"/>
      <c r="F93" s="74"/>
      <c r="G93" s="1"/>
    </row>
    <row r="94" spans="1:11">
      <c r="A94" s="1"/>
      <c r="B94" s="1"/>
      <c r="C94" s="1"/>
      <c r="D94" s="186"/>
      <c r="E94" s="74"/>
      <c r="F94" s="74"/>
      <c r="G94" s="1"/>
    </row>
    <row r="95" spans="1:11">
      <c r="A95" s="1"/>
      <c r="B95" s="1"/>
      <c r="C95" s="1"/>
      <c r="D95" s="186"/>
      <c r="E95" s="74"/>
      <c r="F95" s="74"/>
      <c r="G95" s="1"/>
    </row>
    <row r="96" spans="1:11">
      <c r="A96" s="1"/>
      <c r="B96" s="1"/>
      <c r="C96" s="1"/>
      <c r="D96" s="186"/>
      <c r="E96" s="74"/>
      <c r="F96" s="74"/>
      <c r="G96" s="1"/>
    </row>
    <row r="97" spans="1:7">
      <c r="A97" s="1"/>
      <c r="B97" s="1"/>
      <c r="C97" s="1"/>
      <c r="D97" s="186"/>
      <c r="E97" s="74"/>
      <c r="F97" s="74"/>
      <c r="G97" s="1"/>
    </row>
    <row r="98" spans="1:7">
      <c r="A98" s="1"/>
      <c r="B98" s="1"/>
      <c r="C98" s="1"/>
      <c r="D98" s="186"/>
      <c r="E98" s="74"/>
      <c r="F98" s="74"/>
      <c r="G98" s="1"/>
    </row>
    <row r="99" spans="1:7">
      <c r="A99" s="1"/>
      <c r="B99" s="1"/>
      <c r="C99" s="1"/>
      <c r="D99" s="186"/>
      <c r="E99" s="74"/>
      <c r="F99" s="74"/>
      <c r="G99" s="1"/>
    </row>
    <row r="100" spans="1:7">
      <c r="A100" s="1"/>
      <c r="B100" s="1"/>
      <c r="C100" s="1"/>
      <c r="D100" s="186"/>
      <c r="E100" s="74"/>
      <c r="F100" s="74"/>
      <c r="G100" s="1"/>
    </row>
    <row r="101" spans="1:7">
      <c r="A101" s="1"/>
      <c r="B101" s="1"/>
      <c r="C101" s="1"/>
      <c r="D101" s="186"/>
      <c r="E101" s="74"/>
      <c r="F101" s="74"/>
      <c r="G101" s="1"/>
    </row>
    <row r="102" spans="1:7">
      <c r="A102" s="1"/>
      <c r="B102" s="1"/>
      <c r="C102" s="1"/>
      <c r="D102" s="186"/>
      <c r="E102" s="74"/>
      <c r="F102" s="74"/>
      <c r="G102" s="1"/>
    </row>
    <row r="103" spans="1:7">
      <c r="A103" s="1"/>
      <c r="B103" s="1"/>
      <c r="C103" s="1"/>
      <c r="D103" s="186"/>
      <c r="E103" s="74"/>
      <c r="F103" s="74"/>
      <c r="G103" s="1"/>
    </row>
    <row r="104" spans="1:7">
      <c r="A104" s="1"/>
      <c r="B104" s="1"/>
      <c r="C104" s="1"/>
      <c r="D104" s="186"/>
      <c r="E104" s="74"/>
      <c r="F104" s="74"/>
      <c r="G104" s="1"/>
    </row>
    <row r="105" spans="1:7">
      <c r="A105" s="1"/>
      <c r="B105" s="1"/>
      <c r="C105" s="1"/>
      <c r="D105" s="186"/>
      <c r="E105" s="74"/>
      <c r="F105" s="74"/>
      <c r="G105" s="1"/>
    </row>
    <row r="106" spans="1:7">
      <c r="A106" s="1"/>
      <c r="B106" s="1"/>
      <c r="C106" s="1"/>
      <c r="D106" s="186"/>
      <c r="E106" s="74"/>
      <c r="F106" s="74"/>
      <c r="G106" s="1"/>
    </row>
    <row r="107" spans="1:7">
      <c r="A107" s="1"/>
      <c r="B107" s="1"/>
      <c r="C107" s="1"/>
      <c r="D107" s="186"/>
      <c r="E107" s="74"/>
      <c r="F107" s="74"/>
      <c r="G107" s="1"/>
    </row>
    <row r="108" spans="1:7">
      <c r="A108" s="1"/>
      <c r="B108" s="1"/>
      <c r="C108" s="1"/>
      <c r="D108" s="186"/>
      <c r="E108" s="74"/>
      <c r="F108" s="74"/>
      <c r="G108" s="1"/>
    </row>
    <row r="109" spans="1:7">
      <c r="A109" s="1"/>
      <c r="B109" s="1"/>
      <c r="C109" s="1"/>
      <c r="D109" s="186"/>
      <c r="E109" s="74"/>
      <c r="F109" s="74"/>
      <c r="G109" s="1"/>
    </row>
    <row r="110" spans="1:7">
      <c r="A110" s="1"/>
      <c r="B110" s="1"/>
      <c r="C110" s="1"/>
      <c r="D110" s="186"/>
      <c r="E110" s="74"/>
      <c r="F110" s="74"/>
      <c r="G110" s="1"/>
    </row>
    <row r="111" spans="1:7">
      <c r="A111" s="1"/>
      <c r="B111" s="1"/>
      <c r="C111" s="1"/>
      <c r="D111" s="186"/>
      <c r="E111" s="74"/>
      <c r="F111" s="74"/>
      <c r="G111" s="1"/>
    </row>
    <row r="112" spans="1:7">
      <c r="A112" s="1"/>
      <c r="B112" s="1"/>
      <c r="C112" s="1"/>
      <c r="D112" s="186"/>
      <c r="E112" s="74"/>
      <c r="F112" s="74"/>
      <c r="G112" s="1"/>
    </row>
    <row r="113" spans="1:7">
      <c r="A113" s="1"/>
      <c r="B113" s="1"/>
      <c r="C113" s="1"/>
      <c r="D113" s="186"/>
      <c r="E113" s="74"/>
      <c r="F113" s="74"/>
      <c r="G113" s="1"/>
    </row>
    <row r="114" spans="1:7">
      <c r="A114" s="1"/>
      <c r="B114" s="1"/>
      <c r="C114" s="1"/>
      <c r="D114" s="186"/>
      <c r="E114" s="74"/>
      <c r="F114" s="74"/>
      <c r="G114" s="1"/>
    </row>
    <row r="115" spans="1:7">
      <c r="A115" s="1"/>
      <c r="B115" s="1"/>
      <c r="C115" s="1"/>
      <c r="D115" s="186"/>
      <c r="E115" s="74"/>
      <c r="F115" s="74"/>
      <c r="G115" s="1"/>
    </row>
    <row r="116" spans="1:7">
      <c r="A116" s="1"/>
      <c r="B116" s="1"/>
      <c r="C116" s="1"/>
      <c r="D116" s="186"/>
      <c r="E116" s="74"/>
      <c r="F116" s="74"/>
      <c r="G116" s="1"/>
    </row>
    <row r="117" spans="1:7">
      <c r="A117" s="1"/>
      <c r="B117" s="1"/>
      <c r="C117" s="1"/>
      <c r="D117" s="186"/>
      <c r="E117" s="74"/>
      <c r="F117" s="74"/>
      <c r="G117" s="1"/>
    </row>
    <row r="118" spans="1:7">
      <c r="A118" s="1"/>
      <c r="B118" s="1"/>
      <c r="C118" s="1"/>
      <c r="D118" s="186"/>
      <c r="E118" s="74"/>
      <c r="F118" s="74"/>
      <c r="G118" s="1"/>
    </row>
    <row r="119" spans="1:7">
      <c r="A119" s="1"/>
      <c r="B119" s="1"/>
      <c r="C119" s="1"/>
      <c r="D119" s="186"/>
      <c r="E119" s="74"/>
      <c r="F119" s="74"/>
      <c r="G119" s="1"/>
    </row>
    <row r="120" spans="1:7">
      <c r="A120" s="1"/>
      <c r="B120" s="1"/>
      <c r="C120" s="1"/>
      <c r="D120" s="186"/>
      <c r="E120" s="74"/>
      <c r="F120" s="74"/>
      <c r="G120" s="1"/>
    </row>
    <row r="121" spans="1:7">
      <c r="A121" s="1"/>
      <c r="B121" s="1"/>
      <c r="C121" s="1"/>
      <c r="D121" s="186"/>
      <c r="E121" s="74"/>
      <c r="F121" s="74"/>
      <c r="G121" s="1"/>
    </row>
    <row r="122" spans="1:7">
      <c r="A122" s="1"/>
      <c r="B122" s="1"/>
      <c r="C122" s="1"/>
      <c r="D122" s="186"/>
      <c r="E122" s="74"/>
      <c r="F122" s="74"/>
      <c r="G122" s="1"/>
    </row>
    <row r="123" spans="1:7">
      <c r="A123" s="1"/>
      <c r="B123" s="1"/>
      <c r="C123" s="1"/>
      <c r="D123" s="186"/>
      <c r="E123" s="74"/>
      <c r="F123" s="74"/>
      <c r="G123" s="1"/>
    </row>
    <row r="124" spans="1:7">
      <c r="B124" s="1"/>
      <c r="C124" s="1"/>
      <c r="D124" s="186"/>
      <c r="E124" s="74"/>
      <c r="F124" s="74"/>
      <c r="G124" s="1"/>
    </row>
    <row r="125" spans="1:7">
      <c r="B125" s="1"/>
      <c r="C125" s="1"/>
      <c r="D125" s="186"/>
      <c r="E125" s="74"/>
      <c r="F125" s="74"/>
      <c r="G125" s="1"/>
    </row>
    <row r="126" spans="1:7">
      <c r="B126" s="1"/>
      <c r="C126" s="1"/>
      <c r="D126" s="186"/>
      <c r="E126" s="74"/>
      <c r="F126" s="74"/>
      <c r="G126" s="1"/>
    </row>
  </sheetData>
  <mergeCells count="23">
    <mergeCell ref="G83:H83"/>
    <mergeCell ref="D84:E84"/>
    <mergeCell ref="G84:H84"/>
    <mergeCell ref="I84:K84"/>
    <mergeCell ref="D79:E79"/>
    <mergeCell ref="G79:H79"/>
    <mergeCell ref="G80:H80"/>
    <mergeCell ref="D81:E81"/>
    <mergeCell ref="G81:H81"/>
    <mergeCell ref="G76:H76"/>
    <mergeCell ref="D77:E77"/>
    <mergeCell ref="G77:H77"/>
    <mergeCell ref="G78:H78"/>
    <mergeCell ref="A1:B1"/>
    <mergeCell ref="A2:C2"/>
    <mergeCell ref="F2:H2"/>
    <mergeCell ref="A4:C4"/>
    <mergeCell ref="A7:H7"/>
    <mergeCell ref="A9:A10"/>
    <mergeCell ref="B9:B10"/>
    <mergeCell ref="C9:C10"/>
    <mergeCell ref="D9:D10"/>
    <mergeCell ref="E9:G9"/>
  </mergeCells>
  <pageMargins left="0.7" right="0.7" top="0.75" bottom="0.75" header="0.3" footer="0.3"/>
</worksheet>
</file>

<file path=xl/worksheets/sheet16.xml><?xml version="1.0" encoding="utf-8"?>
<worksheet xmlns="http://schemas.openxmlformats.org/spreadsheetml/2006/main" xmlns:r="http://schemas.openxmlformats.org/officeDocument/2006/relationships">
  <dimension ref="B1:I68"/>
  <sheetViews>
    <sheetView topLeftCell="A7" workbookViewId="0">
      <selection activeCell="B9" sqref="B9:I9"/>
    </sheetView>
  </sheetViews>
  <sheetFormatPr defaultColWidth="9.1796875" defaultRowHeight="18"/>
  <cols>
    <col min="1" max="1" width="14.26953125" style="74" customWidth="1"/>
    <col min="2" max="2" width="6.1796875" style="83" customWidth="1"/>
    <col min="3" max="3" width="36.26953125" style="93" customWidth="1"/>
    <col min="4" max="4" width="11.7265625" style="75" customWidth="1"/>
    <col min="5" max="5" width="15" style="182" customWidth="1"/>
    <col min="6" max="7" width="15.7265625" style="75" bestFit="1" customWidth="1"/>
    <col min="8" max="8" width="14.1796875" style="75" bestFit="1" customWidth="1"/>
    <col min="9" max="9" width="20" style="74" customWidth="1"/>
    <col min="10" max="16384" width="9.1796875" style="74"/>
  </cols>
  <sheetData>
    <row r="1" spans="2:9">
      <c r="B1" s="373" t="s">
        <v>0</v>
      </c>
      <c r="C1" s="373"/>
      <c r="D1" s="74"/>
      <c r="H1" s="102" t="s">
        <v>1</v>
      </c>
      <c r="I1" s="102"/>
    </row>
    <row r="2" spans="2:9" ht="57.65" customHeight="1">
      <c r="B2" s="374" t="s">
        <v>211</v>
      </c>
      <c r="C2" s="374"/>
      <c r="D2" s="374"/>
      <c r="G2" s="374" t="s">
        <v>151</v>
      </c>
      <c r="H2" s="374"/>
      <c r="I2" s="374"/>
    </row>
    <row r="3" spans="2:9" ht="28.5" customHeight="1">
      <c r="B3" s="375"/>
      <c r="C3" s="375"/>
      <c r="D3" s="375"/>
      <c r="H3" s="103" t="s">
        <v>3</v>
      </c>
      <c r="I3" s="103"/>
    </row>
    <row r="4" spans="2:9" ht="27.75" customHeight="1">
      <c r="B4" s="75"/>
      <c r="C4" s="75"/>
      <c r="D4" s="7"/>
      <c r="H4" s="103" t="s">
        <v>4</v>
      </c>
      <c r="I4" s="75"/>
    </row>
    <row r="5" spans="2:9" ht="27" customHeight="1">
      <c r="B5" s="75"/>
      <c r="C5" s="75"/>
      <c r="D5" s="7"/>
      <c r="H5" s="103" t="s">
        <v>152</v>
      </c>
      <c r="I5" s="75"/>
    </row>
    <row r="6" spans="2:9">
      <c r="B6" s="75"/>
      <c r="C6" s="75"/>
      <c r="D6" s="7"/>
      <c r="H6" s="78"/>
      <c r="I6" s="75"/>
    </row>
    <row r="7" spans="2:9">
      <c r="B7" s="75"/>
      <c r="C7" s="75"/>
      <c r="D7" s="7"/>
      <c r="H7" s="78"/>
      <c r="I7" s="75"/>
    </row>
    <row r="8" spans="2:9">
      <c r="B8" s="75"/>
      <c r="C8" s="75"/>
      <c r="D8" s="7"/>
      <c r="H8" s="78"/>
      <c r="I8" s="75"/>
    </row>
    <row r="9" spans="2:9" ht="64.5" customHeight="1">
      <c r="B9" s="376" t="s">
        <v>438</v>
      </c>
      <c r="C9" s="376"/>
      <c r="D9" s="376"/>
      <c r="E9" s="376"/>
      <c r="F9" s="376"/>
      <c r="G9" s="376"/>
      <c r="H9" s="376"/>
      <c r="I9" s="376"/>
    </row>
    <row r="10" spans="2:9" ht="20.5">
      <c r="B10" s="79"/>
      <c r="C10" s="104"/>
      <c r="D10" s="81"/>
      <c r="E10" s="183"/>
      <c r="F10" s="81"/>
      <c r="G10" s="81"/>
      <c r="H10" s="81"/>
    </row>
    <row r="11" spans="2:9">
      <c r="B11" s="377" t="s">
        <v>6</v>
      </c>
      <c r="C11" s="379" t="s">
        <v>7</v>
      </c>
      <c r="D11" s="371" t="s">
        <v>8</v>
      </c>
      <c r="E11" s="380" t="s">
        <v>9</v>
      </c>
      <c r="F11" s="382" t="s">
        <v>153</v>
      </c>
      <c r="G11" s="382"/>
      <c r="H11" s="382"/>
      <c r="I11" s="371" t="s">
        <v>11</v>
      </c>
    </row>
    <row r="12" spans="2:9" s="83" customFormat="1" ht="52.5">
      <c r="B12" s="378"/>
      <c r="C12" s="379"/>
      <c r="D12" s="372"/>
      <c r="E12" s="381"/>
      <c r="F12" s="178" t="s">
        <v>12</v>
      </c>
      <c r="G12" s="175" t="s">
        <v>13</v>
      </c>
      <c r="H12" s="105" t="s">
        <v>14</v>
      </c>
      <c r="I12" s="372"/>
    </row>
    <row r="13" spans="2:9" ht="54">
      <c r="B13" s="24">
        <f ca="1">B13:B65</f>
        <v>0</v>
      </c>
      <c r="C13" s="23" t="s">
        <v>15</v>
      </c>
      <c r="D13" s="24" t="s">
        <v>16</v>
      </c>
      <c r="E13" s="185">
        <f>F13+G13+H13</f>
        <v>15</v>
      </c>
      <c r="F13" s="24">
        <v>15</v>
      </c>
      <c r="G13" s="192"/>
      <c r="H13" s="24"/>
      <c r="I13" s="24"/>
    </row>
    <row r="14" spans="2:9">
      <c r="B14" s="24">
        <v>2</v>
      </c>
      <c r="C14" s="23" t="s">
        <v>17</v>
      </c>
      <c r="D14" s="24" t="s">
        <v>18</v>
      </c>
      <c r="E14" s="185">
        <f t="shared" ref="E14:E65" si="0">F14+G14+H14</f>
        <v>50</v>
      </c>
      <c r="F14" s="24">
        <v>50</v>
      </c>
      <c r="G14" s="25"/>
      <c r="H14" s="24"/>
      <c r="I14" s="24"/>
    </row>
    <row r="15" spans="2:9">
      <c r="B15" s="24">
        <v>3</v>
      </c>
      <c r="C15" s="23" t="s">
        <v>19</v>
      </c>
      <c r="D15" s="24" t="s">
        <v>18</v>
      </c>
      <c r="E15" s="185">
        <f t="shared" si="0"/>
        <v>22</v>
      </c>
      <c r="F15" s="24">
        <v>22</v>
      </c>
      <c r="G15" s="25"/>
      <c r="H15" s="24"/>
      <c r="I15" s="24"/>
    </row>
    <row r="16" spans="2:9">
      <c r="B16" s="24">
        <v>4</v>
      </c>
      <c r="C16" s="23" t="s">
        <v>38</v>
      </c>
      <c r="D16" s="24" t="s">
        <v>18</v>
      </c>
      <c r="E16" s="185">
        <f t="shared" si="0"/>
        <v>0</v>
      </c>
      <c r="F16" s="24"/>
      <c r="G16" s="24"/>
      <c r="H16" s="24"/>
      <c r="I16" s="24"/>
    </row>
    <row r="17" spans="2:9" ht="36">
      <c r="B17" s="24">
        <v>5</v>
      </c>
      <c r="C17" s="23" t="s">
        <v>39</v>
      </c>
      <c r="D17" s="24" t="s">
        <v>35</v>
      </c>
      <c r="E17" s="185">
        <f t="shared" si="0"/>
        <v>0</v>
      </c>
      <c r="F17" s="24"/>
      <c r="G17" s="24"/>
      <c r="H17" s="24"/>
      <c r="I17" s="24"/>
    </row>
    <row r="18" spans="2:9" ht="36">
      <c r="B18" s="24">
        <v>6</v>
      </c>
      <c r="C18" s="23" t="s">
        <v>154</v>
      </c>
      <c r="D18" s="24" t="s">
        <v>18</v>
      </c>
      <c r="E18" s="185">
        <f t="shared" si="0"/>
        <v>0</v>
      </c>
      <c r="F18" s="24"/>
      <c r="G18" s="85"/>
      <c r="H18" s="24"/>
      <c r="I18" s="24"/>
    </row>
    <row r="19" spans="2:9" ht="36">
      <c r="B19" s="24">
        <v>7</v>
      </c>
      <c r="C19" s="23" t="s">
        <v>212</v>
      </c>
      <c r="D19" s="24" t="s">
        <v>18</v>
      </c>
      <c r="E19" s="185">
        <f t="shared" si="0"/>
        <v>1</v>
      </c>
      <c r="F19" s="24">
        <v>1</v>
      </c>
      <c r="G19" s="24"/>
      <c r="H19" s="24"/>
      <c r="I19" s="24"/>
    </row>
    <row r="20" spans="2:9" ht="30" customHeight="1">
      <c r="B20" s="24">
        <v>8</v>
      </c>
      <c r="C20" s="23" t="s">
        <v>213</v>
      </c>
      <c r="D20" s="24" t="s">
        <v>35</v>
      </c>
      <c r="E20" s="185">
        <f t="shared" si="0"/>
        <v>15</v>
      </c>
      <c r="F20" s="24">
        <v>15</v>
      </c>
      <c r="G20" s="24"/>
      <c r="H20" s="24"/>
      <c r="I20" s="24"/>
    </row>
    <row r="21" spans="2:9" ht="36">
      <c r="B21" s="24">
        <v>9</v>
      </c>
      <c r="C21" s="23" t="s">
        <v>157</v>
      </c>
      <c r="D21" s="24" t="s">
        <v>18</v>
      </c>
      <c r="E21" s="185">
        <f t="shared" si="0"/>
        <v>0</v>
      </c>
      <c r="F21" s="24"/>
      <c r="G21" s="24"/>
      <c r="H21" s="24"/>
      <c r="I21" s="24"/>
    </row>
    <row r="22" spans="2:9" ht="36">
      <c r="B22" s="24">
        <v>10</v>
      </c>
      <c r="C22" s="23" t="s">
        <v>158</v>
      </c>
      <c r="D22" s="24" t="s">
        <v>35</v>
      </c>
      <c r="E22" s="185">
        <f t="shared" si="0"/>
        <v>0</v>
      </c>
      <c r="F22" s="24"/>
      <c r="G22" s="24"/>
      <c r="H22" s="24"/>
      <c r="I22" s="24"/>
    </row>
    <row r="23" spans="2:9" ht="36">
      <c r="B23" s="24">
        <v>11</v>
      </c>
      <c r="C23" s="86" t="s">
        <v>159</v>
      </c>
      <c r="D23" s="24" t="s">
        <v>35</v>
      </c>
      <c r="E23" s="185">
        <f t="shared" si="0"/>
        <v>0</v>
      </c>
      <c r="F23" s="24"/>
      <c r="G23" s="24"/>
      <c r="H23" s="24"/>
      <c r="I23" s="24"/>
    </row>
    <row r="24" spans="2:9" ht="36">
      <c r="B24" s="24">
        <v>12</v>
      </c>
      <c r="C24" s="23" t="s">
        <v>160</v>
      </c>
      <c r="D24" s="24" t="s">
        <v>18</v>
      </c>
      <c r="E24" s="185">
        <f t="shared" si="0"/>
        <v>0</v>
      </c>
      <c r="F24" s="24"/>
      <c r="G24" s="24"/>
      <c r="H24" s="24"/>
      <c r="I24" s="24"/>
    </row>
    <row r="25" spans="2:9" ht="36">
      <c r="B25" s="24">
        <v>13</v>
      </c>
      <c r="C25" s="23" t="s">
        <v>161</v>
      </c>
      <c r="D25" s="24" t="s">
        <v>35</v>
      </c>
      <c r="E25" s="185">
        <f t="shared" si="0"/>
        <v>0</v>
      </c>
      <c r="F25" s="24"/>
      <c r="G25" s="24"/>
      <c r="H25" s="24"/>
      <c r="I25" s="24"/>
    </row>
    <row r="26" spans="2:9" ht="36">
      <c r="B26" s="24">
        <v>14</v>
      </c>
      <c r="C26" s="23" t="s">
        <v>162</v>
      </c>
      <c r="D26" s="24" t="s">
        <v>18</v>
      </c>
      <c r="E26" s="185">
        <f t="shared" si="0"/>
        <v>0</v>
      </c>
      <c r="F26" s="24"/>
      <c r="G26" s="24"/>
      <c r="H26" s="24"/>
      <c r="I26" s="24"/>
    </row>
    <row r="27" spans="2:9" ht="36">
      <c r="B27" s="24">
        <v>15</v>
      </c>
      <c r="C27" s="23" t="s">
        <v>163</v>
      </c>
      <c r="D27" s="24" t="s">
        <v>35</v>
      </c>
      <c r="E27" s="185">
        <f t="shared" si="0"/>
        <v>0</v>
      </c>
      <c r="F27" s="24"/>
      <c r="G27" s="24"/>
      <c r="H27" s="24"/>
      <c r="I27" s="24"/>
    </row>
    <row r="28" spans="2:9">
      <c r="B28" s="24">
        <v>16</v>
      </c>
      <c r="C28" s="23" t="s">
        <v>54</v>
      </c>
      <c r="D28" s="24" t="s">
        <v>18</v>
      </c>
      <c r="E28" s="185">
        <f t="shared" si="0"/>
        <v>5</v>
      </c>
      <c r="F28" s="24">
        <v>5</v>
      </c>
      <c r="G28" s="24"/>
      <c r="H28" s="24"/>
      <c r="I28" s="24"/>
    </row>
    <row r="29" spans="2:9">
      <c r="B29" s="24">
        <v>17</v>
      </c>
      <c r="C29" s="23" t="s">
        <v>55</v>
      </c>
      <c r="D29" s="24" t="s">
        <v>18</v>
      </c>
      <c r="E29" s="185">
        <f t="shared" si="0"/>
        <v>3</v>
      </c>
      <c r="F29" s="24">
        <v>3</v>
      </c>
      <c r="G29" s="24"/>
      <c r="H29" s="24"/>
      <c r="I29" s="24"/>
    </row>
    <row r="30" spans="2:9">
      <c r="B30" s="24">
        <v>18</v>
      </c>
      <c r="C30" s="23" t="s">
        <v>56</v>
      </c>
      <c r="D30" s="24" t="s">
        <v>18</v>
      </c>
      <c r="E30" s="185">
        <f t="shared" si="0"/>
        <v>3</v>
      </c>
      <c r="F30" s="24">
        <v>3</v>
      </c>
      <c r="G30" s="24"/>
      <c r="H30" s="24"/>
      <c r="I30" s="24"/>
    </row>
    <row r="31" spans="2:9">
      <c r="B31" s="24">
        <v>19</v>
      </c>
      <c r="C31" s="23" t="s">
        <v>57</v>
      </c>
      <c r="D31" s="24" t="s">
        <v>16</v>
      </c>
      <c r="E31" s="185">
        <f t="shared" si="0"/>
        <v>20</v>
      </c>
      <c r="F31" s="24">
        <v>20</v>
      </c>
      <c r="G31" s="24"/>
      <c r="H31" s="24"/>
      <c r="I31" s="24"/>
    </row>
    <row r="32" spans="2:9">
      <c r="B32" s="24">
        <v>20</v>
      </c>
      <c r="C32" s="23" t="s">
        <v>58</v>
      </c>
      <c r="D32" s="24" t="s">
        <v>18</v>
      </c>
      <c r="E32" s="185">
        <f t="shared" si="0"/>
        <v>5</v>
      </c>
      <c r="F32" s="24">
        <v>5</v>
      </c>
      <c r="G32" s="24"/>
      <c r="H32" s="24"/>
      <c r="I32" s="24"/>
    </row>
    <row r="33" spans="2:9">
      <c r="B33" s="24">
        <v>21</v>
      </c>
      <c r="C33" s="23" t="s">
        <v>164</v>
      </c>
      <c r="D33" s="24" t="s">
        <v>18</v>
      </c>
      <c r="E33" s="185">
        <f t="shared" si="0"/>
        <v>5</v>
      </c>
      <c r="F33" s="24">
        <v>5</v>
      </c>
      <c r="G33" s="24"/>
      <c r="H33" s="24"/>
      <c r="I33" s="24"/>
    </row>
    <row r="34" spans="2:9">
      <c r="B34" s="24">
        <v>22</v>
      </c>
      <c r="C34" s="23" t="s">
        <v>60</v>
      </c>
      <c r="D34" s="24" t="s">
        <v>16</v>
      </c>
      <c r="E34" s="185">
        <f t="shared" si="0"/>
        <v>5</v>
      </c>
      <c r="F34" s="24">
        <v>5</v>
      </c>
      <c r="G34" s="24"/>
      <c r="H34" s="24"/>
      <c r="I34" s="24"/>
    </row>
    <row r="35" spans="2:9" ht="36">
      <c r="B35" s="24">
        <v>23</v>
      </c>
      <c r="C35" s="23" t="s">
        <v>61</v>
      </c>
      <c r="D35" s="24" t="s">
        <v>18</v>
      </c>
      <c r="E35" s="185">
        <f t="shared" si="0"/>
        <v>10</v>
      </c>
      <c r="F35" s="24">
        <v>10</v>
      </c>
      <c r="G35" s="24"/>
      <c r="H35" s="24"/>
      <c r="I35" s="24"/>
    </row>
    <row r="36" spans="2:9">
      <c r="B36" s="24">
        <v>24</v>
      </c>
      <c r="C36" s="23" t="s">
        <v>62</v>
      </c>
      <c r="D36" s="24" t="s">
        <v>16</v>
      </c>
      <c r="E36" s="185">
        <f t="shared" si="0"/>
        <v>3</v>
      </c>
      <c r="F36" s="24">
        <v>3</v>
      </c>
      <c r="G36" s="24"/>
      <c r="H36" s="24"/>
      <c r="I36" s="24"/>
    </row>
    <row r="37" spans="2:9">
      <c r="B37" s="24">
        <v>25</v>
      </c>
      <c r="C37" s="23" t="s">
        <v>63</v>
      </c>
      <c r="D37" s="24" t="s">
        <v>18</v>
      </c>
      <c r="E37" s="185">
        <f t="shared" si="0"/>
        <v>3</v>
      </c>
      <c r="F37" s="24">
        <v>3</v>
      </c>
      <c r="G37" s="24"/>
      <c r="H37" s="24"/>
      <c r="I37" s="24"/>
    </row>
    <row r="38" spans="2:9">
      <c r="B38" s="24">
        <v>26</v>
      </c>
      <c r="C38" s="23" t="s">
        <v>64</v>
      </c>
      <c r="D38" s="24" t="s">
        <v>18</v>
      </c>
      <c r="E38" s="185">
        <f t="shared" si="0"/>
        <v>2</v>
      </c>
      <c r="F38" s="24">
        <v>2</v>
      </c>
      <c r="G38" s="24"/>
      <c r="H38" s="24"/>
      <c r="I38" s="24"/>
    </row>
    <row r="39" spans="2:9">
      <c r="B39" s="24">
        <v>27</v>
      </c>
      <c r="C39" s="23" t="s">
        <v>65</v>
      </c>
      <c r="D39" s="24" t="s">
        <v>18</v>
      </c>
      <c r="E39" s="185">
        <f t="shared" si="0"/>
        <v>0</v>
      </c>
      <c r="F39" s="24"/>
      <c r="G39" s="24"/>
      <c r="H39" s="24"/>
      <c r="I39" s="24"/>
    </row>
    <row r="40" spans="2:9">
      <c r="B40" s="24">
        <v>28</v>
      </c>
      <c r="C40" s="23" t="s">
        <v>66</v>
      </c>
      <c r="D40" s="24" t="s">
        <v>18</v>
      </c>
      <c r="E40" s="185">
        <f t="shared" si="0"/>
        <v>22</v>
      </c>
      <c r="F40" s="24">
        <v>22</v>
      </c>
      <c r="G40" s="24"/>
      <c r="H40" s="24"/>
      <c r="I40" s="24"/>
    </row>
    <row r="41" spans="2:9">
      <c r="B41" s="24">
        <v>29</v>
      </c>
      <c r="C41" s="23" t="s">
        <v>67</v>
      </c>
      <c r="D41" s="24" t="s">
        <v>16</v>
      </c>
      <c r="E41" s="185">
        <f t="shared" si="0"/>
        <v>5</v>
      </c>
      <c r="F41" s="24">
        <v>5</v>
      </c>
      <c r="G41" s="24"/>
      <c r="H41" s="24"/>
      <c r="I41" s="24"/>
    </row>
    <row r="42" spans="2:9">
      <c r="B42" s="24">
        <v>30</v>
      </c>
      <c r="C42" s="23" t="s">
        <v>68</v>
      </c>
      <c r="D42" s="24" t="s">
        <v>18</v>
      </c>
      <c r="E42" s="185">
        <f t="shared" si="0"/>
        <v>20</v>
      </c>
      <c r="F42" s="24">
        <v>20</v>
      </c>
      <c r="G42" s="24"/>
      <c r="H42" s="24"/>
      <c r="I42" s="24"/>
    </row>
    <row r="43" spans="2:9">
      <c r="B43" s="24">
        <v>31</v>
      </c>
      <c r="C43" s="23" t="s">
        <v>70</v>
      </c>
      <c r="D43" s="24" t="s">
        <v>18</v>
      </c>
      <c r="E43" s="185">
        <f t="shared" si="0"/>
        <v>20</v>
      </c>
      <c r="F43" s="24">
        <v>20</v>
      </c>
      <c r="G43" s="24"/>
      <c r="H43" s="24"/>
      <c r="I43" s="24"/>
    </row>
    <row r="44" spans="2:9" ht="36">
      <c r="B44" s="24">
        <v>32</v>
      </c>
      <c r="C44" s="23" t="s">
        <v>73</v>
      </c>
      <c r="D44" s="24" t="s">
        <v>18</v>
      </c>
      <c r="E44" s="185">
        <f t="shared" si="0"/>
        <v>100</v>
      </c>
      <c r="F44" s="24">
        <v>100</v>
      </c>
      <c r="G44" s="24"/>
      <c r="H44" s="24"/>
      <c r="I44" s="24"/>
    </row>
    <row r="45" spans="2:9">
      <c r="B45" s="24">
        <v>33</v>
      </c>
      <c r="C45" s="23" t="s">
        <v>75</v>
      </c>
      <c r="D45" s="24" t="s">
        <v>18</v>
      </c>
      <c r="E45" s="185">
        <f t="shared" si="0"/>
        <v>8</v>
      </c>
      <c r="F45" s="24">
        <v>8</v>
      </c>
      <c r="G45" s="24"/>
      <c r="H45" s="24"/>
      <c r="I45" s="24"/>
    </row>
    <row r="46" spans="2:9">
      <c r="B46" s="24">
        <v>34</v>
      </c>
      <c r="C46" s="23" t="s">
        <v>165</v>
      </c>
      <c r="D46" s="24" t="s">
        <v>18</v>
      </c>
      <c r="E46" s="185">
        <f t="shared" si="0"/>
        <v>0</v>
      </c>
      <c r="F46" s="24">
        <v>0</v>
      </c>
      <c r="G46" s="24"/>
      <c r="H46" s="24"/>
      <c r="I46" s="24"/>
    </row>
    <row r="47" spans="2:9">
      <c r="B47" s="24">
        <v>35</v>
      </c>
      <c r="C47" s="23" t="s">
        <v>83</v>
      </c>
      <c r="D47" s="24" t="s">
        <v>18</v>
      </c>
      <c r="E47" s="185">
        <f t="shared" si="0"/>
        <v>22</v>
      </c>
      <c r="F47" s="24">
        <v>22</v>
      </c>
      <c r="G47" s="24"/>
      <c r="H47" s="24"/>
      <c r="I47" s="24"/>
    </row>
    <row r="48" spans="2:9">
      <c r="B48" s="24">
        <v>36</v>
      </c>
      <c r="C48" s="23" t="s">
        <v>214</v>
      </c>
      <c r="D48" s="24" t="s">
        <v>18</v>
      </c>
      <c r="E48" s="185">
        <f t="shared" si="0"/>
        <v>22</v>
      </c>
      <c r="F48" s="24">
        <v>22</v>
      </c>
      <c r="G48" s="24"/>
      <c r="H48" s="24"/>
      <c r="I48" s="24"/>
    </row>
    <row r="49" spans="2:9">
      <c r="B49" s="24">
        <v>37</v>
      </c>
      <c r="C49" s="23" t="s">
        <v>215</v>
      </c>
      <c r="D49" s="24" t="s">
        <v>18</v>
      </c>
      <c r="E49" s="185">
        <f t="shared" si="0"/>
        <v>10</v>
      </c>
      <c r="F49" s="24">
        <v>10</v>
      </c>
      <c r="G49" s="24"/>
      <c r="H49" s="24"/>
      <c r="I49" s="24"/>
    </row>
    <row r="50" spans="2:9">
      <c r="B50" s="24">
        <v>38</v>
      </c>
      <c r="C50" s="23" t="s">
        <v>81</v>
      </c>
      <c r="D50" s="24" t="s">
        <v>18</v>
      </c>
      <c r="E50" s="185">
        <f t="shared" si="0"/>
        <v>0</v>
      </c>
      <c r="F50" s="24"/>
      <c r="G50" s="24"/>
      <c r="H50" s="24"/>
      <c r="I50" s="24"/>
    </row>
    <row r="51" spans="2:9">
      <c r="B51" s="24">
        <v>39</v>
      </c>
      <c r="C51" s="23" t="s">
        <v>216</v>
      </c>
      <c r="D51" s="24" t="s">
        <v>18</v>
      </c>
      <c r="E51" s="185">
        <f t="shared" si="0"/>
        <v>100</v>
      </c>
      <c r="F51" s="24">
        <v>100</v>
      </c>
      <c r="G51" s="87"/>
      <c r="H51" s="24"/>
      <c r="I51" s="24"/>
    </row>
    <row r="52" spans="2:9" ht="54">
      <c r="B52" s="24">
        <v>40</v>
      </c>
      <c r="C52" s="23" t="s">
        <v>217</v>
      </c>
      <c r="D52" s="24" t="s">
        <v>18</v>
      </c>
      <c r="E52" s="185">
        <f t="shared" si="0"/>
        <v>0</v>
      </c>
      <c r="F52" s="24"/>
      <c r="G52" s="24"/>
      <c r="H52" s="24"/>
      <c r="I52" s="24"/>
    </row>
    <row r="53" spans="2:9">
      <c r="B53" s="24">
        <v>41</v>
      </c>
      <c r="C53" s="23" t="s">
        <v>104</v>
      </c>
      <c r="D53" s="24" t="s">
        <v>18</v>
      </c>
      <c r="E53" s="185">
        <f t="shared" si="0"/>
        <v>0</v>
      </c>
      <c r="F53" s="24"/>
      <c r="G53" s="24"/>
      <c r="H53" s="24"/>
      <c r="I53" s="24"/>
    </row>
    <row r="54" spans="2:9">
      <c r="B54" s="24">
        <v>42</v>
      </c>
      <c r="C54" s="23" t="s">
        <v>85</v>
      </c>
      <c r="D54" s="24" t="s">
        <v>18</v>
      </c>
      <c r="E54" s="185">
        <f t="shared" si="0"/>
        <v>0</v>
      </c>
      <c r="F54" s="24"/>
      <c r="G54" s="24"/>
      <c r="H54" s="24"/>
      <c r="I54" s="24"/>
    </row>
    <row r="55" spans="2:9">
      <c r="B55" s="24">
        <v>43</v>
      </c>
      <c r="C55" s="23" t="s">
        <v>86</v>
      </c>
      <c r="D55" s="24" t="s">
        <v>18</v>
      </c>
      <c r="E55" s="185">
        <f t="shared" si="0"/>
        <v>3</v>
      </c>
      <c r="F55" s="24">
        <v>3</v>
      </c>
      <c r="G55" s="24"/>
      <c r="H55" s="24"/>
      <c r="I55" s="24"/>
    </row>
    <row r="56" spans="2:9">
      <c r="B56" s="24">
        <v>44</v>
      </c>
      <c r="C56" s="23" t="s">
        <v>87</v>
      </c>
      <c r="D56" s="24" t="s">
        <v>18</v>
      </c>
      <c r="E56" s="185">
        <f t="shared" si="0"/>
        <v>0</v>
      </c>
      <c r="F56" s="24"/>
      <c r="G56" s="24"/>
      <c r="H56" s="24"/>
      <c r="I56" s="24"/>
    </row>
    <row r="57" spans="2:9">
      <c r="B57" s="24">
        <v>45</v>
      </c>
      <c r="C57" s="23" t="s">
        <v>88</v>
      </c>
      <c r="D57" s="24" t="s">
        <v>18</v>
      </c>
      <c r="E57" s="185">
        <f t="shared" si="0"/>
        <v>0</v>
      </c>
      <c r="F57" s="24"/>
      <c r="G57" s="24"/>
      <c r="H57" s="24"/>
      <c r="I57" s="24"/>
    </row>
    <row r="58" spans="2:9">
      <c r="B58" s="24">
        <v>46</v>
      </c>
      <c r="C58" s="23" t="s">
        <v>89</v>
      </c>
      <c r="D58" s="24" t="s">
        <v>18</v>
      </c>
      <c r="E58" s="185">
        <f t="shared" si="0"/>
        <v>3</v>
      </c>
      <c r="F58" s="24">
        <v>3</v>
      </c>
      <c r="G58" s="24"/>
      <c r="H58" s="24"/>
      <c r="I58" s="24"/>
    </row>
    <row r="59" spans="2:9">
      <c r="B59" s="24">
        <v>47</v>
      </c>
      <c r="C59" s="23" t="s">
        <v>90</v>
      </c>
      <c r="D59" s="24" t="s">
        <v>18</v>
      </c>
      <c r="E59" s="185">
        <f t="shared" si="0"/>
        <v>0</v>
      </c>
      <c r="F59" s="24"/>
      <c r="G59" s="24"/>
      <c r="H59" s="24"/>
      <c r="I59" s="24"/>
    </row>
    <row r="60" spans="2:9">
      <c r="B60" s="24">
        <v>48</v>
      </c>
      <c r="C60" s="23" t="s">
        <v>91</v>
      </c>
      <c r="D60" s="24" t="s">
        <v>18</v>
      </c>
      <c r="E60" s="185">
        <f t="shared" si="0"/>
        <v>2</v>
      </c>
      <c r="F60" s="24">
        <v>2</v>
      </c>
      <c r="G60" s="24"/>
      <c r="H60" s="24"/>
      <c r="I60" s="24"/>
    </row>
    <row r="61" spans="2:9">
      <c r="B61" s="24">
        <v>49</v>
      </c>
      <c r="C61" s="23" t="s">
        <v>218</v>
      </c>
      <c r="D61" s="24" t="s">
        <v>18</v>
      </c>
      <c r="E61" s="185">
        <f t="shared" si="0"/>
        <v>0</v>
      </c>
      <c r="F61" s="24"/>
      <c r="G61" s="24"/>
      <c r="H61" s="24"/>
      <c r="I61" s="24"/>
    </row>
    <row r="62" spans="2:9">
      <c r="B62" s="24">
        <v>50</v>
      </c>
      <c r="C62" s="23" t="s">
        <v>93</v>
      </c>
      <c r="D62" s="24" t="s">
        <v>18</v>
      </c>
      <c r="E62" s="185">
        <f t="shared" si="0"/>
        <v>0</v>
      </c>
      <c r="F62" s="24"/>
      <c r="G62" s="24"/>
      <c r="H62" s="24"/>
      <c r="I62" s="24"/>
    </row>
    <row r="63" spans="2:9">
      <c r="B63" s="24">
        <v>51</v>
      </c>
      <c r="C63" s="23" t="s">
        <v>94</v>
      </c>
      <c r="D63" s="24" t="s">
        <v>18</v>
      </c>
      <c r="E63" s="185">
        <f t="shared" si="0"/>
        <v>0</v>
      </c>
      <c r="F63" s="24"/>
      <c r="G63" s="24"/>
      <c r="H63" s="24"/>
      <c r="I63" s="24"/>
    </row>
    <row r="64" spans="2:9">
      <c r="B64" s="24">
        <v>52</v>
      </c>
      <c r="C64" s="23" t="s">
        <v>95</v>
      </c>
      <c r="D64" s="24" t="s">
        <v>18</v>
      </c>
      <c r="E64" s="185">
        <f t="shared" si="0"/>
        <v>10</v>
      </c>
      <c r="F64" s="24">
        <v>10</v>
      </c>
      <c r="G64" s="24"/>
      <c r="H64" s="24"/>
      <c r="I64" s="24"/>
    </row>
    <row r="65" spans="2:9" ht="54">
      <c r="B65" s="24">
        <v>53</v>
      </c>
      <c r="C65" s="23" t="s">
        <v>219</v>
      </c>
      <c r="D65" s="24" t="s">
        <v>18</v>
      </c>
      <c r="E65" s="185">
        <f t="shared" si="0"/>
        <v>20</v>
      </c>
      <c r="F65" s="24">
        <v>20</v>
      </c>
      <c r="G65" s="24"/>
      <c r="H65" s="24"/>
      <c r="I65" s="24"/>
    </row>
    <row r="66" spans="2:9">
      <c r="B66" s="88"/>
      <c r="C66" s="89"/>
      <c r="D66" s="90"/>
      <c r="E66" s="188"/>
      <c r="F66" s="90"/>
      <c r="G66" s="90"/>
      <c r="H66" s="90"/>
      <c r="I66" s="91"/>
    </row>
    <row r="68" spans="2:9">
      <c r="C68" s="92" t="s">
        <v>167</v>
      </c>
      <c r="D68" s="103" t="s">
        <v>168</v>
      </c>
      <c r="F68" s="177" t="s">
        <v>220</v>
      </c>
    </row>
  </sheetData>
  <mergeCells count="11">
    <mergeCell ref="I11:I12"/>
    <mergeCell ref="B1:C1"/>
    <mergeCell ref="B2:D2"/>
    <mergeCell ref="G2:I2"/>
    <mergeCell ref="B3:D3"/>
    <mergeCell ref="B9:I9"/>
    <mergeCell ref="B11:B12"/>
    <mergeCell ref="C11:C12"/>
    <mergeCell ref="D11:D12"/>
    <mergeCell ref="E11:E12"/>
    <mergeCell ref="F11:H11"/>
  </mergeCells>
  <pageMargins left="0.7" right="0.7" top="0.75" bottom="0.75" header="0.3" footer="0.3"/>
</worksheet>
</file>

<file path=xl/worksheets/sheet17.xml><?xml version="1.0" encoding="utf-8"?>
<worksheet xmlns="http://schemas.openxmlformats.org/spreadsheetml/2006/main" xmlns:r="http://schemas.openxmlformats.org/officeDocument/2006/relationships">
  <dimension ref="A1:H73"/>
  <sheetViews>
    <sheetView topLeftCell="A4" zoomScale="115" zoomScaleNormal="115" workbookViewId="0">
      <selection activeCell="F55" sqref="F55"/>
    </sheetView>
  </sheetViews>
  <sheetFormatPr defaultColWidth="9.1796875" defaultRowHeight="15.5"/>
  <cols>
    <col min="1" max="1" width="5.26953125" style="127" customWidth="1"/>
    <col min="2" max="2" width="32" style="146" customWidth="1"/>
    <col min="3" max="3" width="11" style="72" customWidth="1"/>
    <col min="4" max="4" width="9.7265625" style="217" customWidth="1"/>
    <col min="5" max="5" width="13.453125" style="201" customWidth="1"/>
    <col min="6" max="6" width="12.453125" style="201" customWidth="1"/>
    <col min="7" max="7" width="14" style="72" customWidth="1"/>
    <col min="8" max="8" width="13.453125" style="120" customWidth="1"/>
    <col min="9" max="10" width="14.1796875" style="120" customWidth="1"/>
    <col min="11" max="11" width="14.7265625" style="120" customWidth="1"/>
    <col min="12" max="16384" width="9.1796875" style="120"/>
  </cols>
  <sheetData>
    <row r="1" spans="1:8">
      <c r="A1" s="364" t="s">
        <v>0</v>
      </c>
      <c r="B1" s="364"/>
      <c r="C1" s="120"/>
      <c r="G1" s="121" t="s">
        <v>1</v>
      </c>
      <c r="H1" s="121"/>
    </row>
    <row r="2" spans="1:8" ht="72" customHeight="1">
      <c r="A2" s="398" t="s">
        <v>232</v>
      </c>
      <c r="B2" s="398"/>
      <c r="C2" s="398"/>
      <c r="F2" s="398" t="s">
        <v>2</v>
      </c>
      <c r="G2" s="398"/>
      <c r="H2" s="398"/>
    </row>
    <row r="3" spans="1:8" ht="18.75" customHeight="1">
      <c r="A3" s="399" t="s">
        <v>233</v>
      </c>
      <c r="B3" s="399"/>
      <c r="C3" s="399"/>
      <c r="G3" s="122" t="s">
        <v>234</v>
      </c>
      <c r="H3" s="122"/>
    </row>
    <row r="4" spans="1:8" ht="21.75" customHeight="1">
      <c r="A4" s="72"/>
      <c r="B4" s="72"/>
      <c r="C4" s="123"/>
      <c r="G4" s="122" t="s">
        <v>235</v>
      </c>
      <c r="H4" s="72"/>
    </row>
    <row r="5" spans="1:8" ht="23.25" customHeight="1">
      <c r="A5" s="72"/>
      <c r="B5" s="72"/>
      <c r="C5" s="123"/>
      <c r="G5" s="122" t="s">
        <v>236</v>
      </c>
      <c r="H5" s="72"/>
    </row>
    <row r="6" spans="1:8" ht="23.25" customHeight="1">
      <c r="A6" s="72"/>
      <c r="B6" s="72"/>
      <c r="C6" s="123"/>
      <c r="G6" s="122"/>
      <c r="H6" s="72"/>
    </row>
    <row r="7" spans="1:8" ht="33.75" customHeight="1">
      <c r="A7" s="398" t="s">
        <v>439</v>
      </c>
      <c r="B7" s="398"/>
      <c r="C7" s="398"/>
      <c r="D7" s="398"/>
      <c r="E7" s="398"/>
      <c r="F7" s="398"/>
      <c r="G7" s="398"/>
      <c r="H7" s="398"/>
    </row>
    <row r="8" spans="1:8" ht="18.75" customHeight="1">
      <c r="A8" s="390" t="s">
        <v>6</v>
      </c>
      <c r="B8" s="392" t="s">
        <v>7</v>
      </c>
      <c r="C8" s="392" t="s">
        <v>8</v>
      </c>
      <c r="D8" s="394" t="s">
        <v>9</v>
      </c>
      <c r="E8" s="396" t="s">
        <v>10</v>
      </c>
      <c r="F8" s="397"/>
      <c r="G8" s="397"/>
      <c r="H8" s="124" t="s">
        <v>11</v>
      </c>
    </row>
    <row r="9" spans="1:8" s="127" customFormat="1" ht="51.75" customHeight="1">
      <c r="A9" s="391"/>
      <c r="B9" s="393"/>
      <c r="C9" s="393"/>
      <c r="D9" s="395"/>
      <c r="E9" s="202" t="s">
        <v>12</v>
      </c>
      <c r="F9" s="203" t="s">
        <v>13</v>
      </c>
      <c r="G9" s="125" t="s">
        <v>14</v>
      </c>
      <c r="H9" s="126"/>
    </row>
    <row r="10" spans="1:8" ht="46.5">
      <c r="A10" s="128">
        <v>1</v>
      </c>
      <c r="B10" s="129" t="s">
        <v>15</v>
      </c>
      <c r="C10" s="130" t="s">
        <v>16</v>
      </c>
      <c r="D10" s="218">
        <f>E10+F10+G10</f>
        <v>40</v>
      </c>
      <c r="E10" s="204">
        <v>12</v>
      </c>
      <c r="F10" s="205">
        <v>24</v>
      </c>
      <c r="G10" s="128">
        <v>4</v>
      </c>
      <c r="H10" s="128"/>
    </row>
    <row r="11" spans="1:8">
      <c r="A11" s="128">
        <v>2</v>
      </c>
      <c r="B11" s="129" t="s">
        <v>17</v>
      </c>
      <c r="C11" s="132" t="s">
        <v>18</v>
      </c>
      <c r="D11" s="218">
        <f t="shared" ref="D11:D55" si="0">E11+F11+G11</f>
        <v>54</v>
      </c>
      <c r="E11" s="206">
        <v>30</v>
      </c>
      <c r="F11" s="205">
        <v>20</v>
      </c>
      <c r="G11" s="128">
        <v>4</v>
      </c>
      <c r="H11" s="128"/>
    </row>
    <row r="12" spans="1:8">
      <c r="A12" s="128">
        <v>3</v>
      </c>
      <c r="B12" s="129" t="s">
        <v>19</v>
      </c>
      <c r="C12" s="132" t="s">
        <v>18</v>
      </c>
      <c r="D12" s="218">
        <f t="shared" si="0"/>
        <v>29</v>
      </c>
      <c r="E12" s="207">
        <v>5</v>
      </c>
      <c r="F12" s="205">
        <v>20</v>
      </c>
      <c r="G12" s="128">
        <v>4</v>
      </c>
      <c r="H12" s="128"/>
    </row>
    <row r="13" spans="1:8">
      <c r="A13" s="128">
        <v>4</v>
      </c>
      <c r="B13" s="129" t="s">
        <v>23</v>
      </c>
      <c r="C13" s="133" t="s">
        <v>18</v>
      </c>
      <c r="D13" s="218">
        <f t="shared" si="0"/>
        <v>1</v>
      </c>
      <c r="E13" s="204">
        <v>1</v>
      </c>
      <c r="F13" s="204"/>
      <c r="G13" s="128"/>
      <c r="H13" s="128"/>
    </row>
    <row r="14" spans="1:8">
      <c r="A14" s="128">
        <v>5</v>
      </c>
      <c r="B14" s="129" t="s">
        <v>36</v>
      </c>
      <c r="C14" s="132" t="s">
        <v>35</v>
      </c>
      <c r="D14" s="218">
        <f t="shared" si="0"/>
        <v>6</v>
      </c>
      <c r="E14" s="204">
        <v>6</v>
      </c>
      <c r="F14" s="204"/>
      <c r="G14" s="128"/>
      <c r="H14" s="128"/>
    </row>
    <row r="15" spans="1:8">
      <c r="A15" s="128">
        <v>6</v>
      </c>
      <c r="B15" s="129" t="s">
        <v>57</v>
      </c>
      <c r="C15" s="132" t="s">
        <v>16</v>
      </c>
      <c r="D15" s="218">
        <f t="shared" si="0"/>
        <v>15</v>
      </c>
      <c r="E15" s="207">
        <v>10</v>
      </c>
      <c r="F15" s="205">
        <v>5</v>
      </c>
      <c r="G15" s="128"/>
      <c r="H15" s="128"/>
    </row>
    <row r="16" spans="1:8">
      <c r="A16" s="128">
        <v>7</v>
      </c>
      <c r="B16" s="129" t="s">
        <v>59</v>
      </c>
      <c r="C16" s="132" t="s">
        <v>18</v>
      </c>
      <c r="D16" s="218">
        <f t="shared" si="0"/>
        <v>8</v>
      </c>
      <c r="E16" s="207">
        <v>5</v>
      </c>
      <c r="F16" s="205">
        <v>2</v>
      </c>
      <c r="G16" s="128">
        <v>1</v>
      </c>
      <c r="H16" s="128"/>
    </row>
    <row r="17" spans="1:8">
      <c r="A17" s="128">
        <v>8</v>
      </c>
      <c r="B17" s="129" t="s">
        <v>60</v>
      </c>
      <c r="C17" s="132" t="s">
        <v>16</v>
      </c>
      <c r="D17" s="218">
        <f t="shared" si="0"/>
        <v>22</v>
      </c>
      <c r="E17" s="207">
        <v>10</v>
      </c>
      <c r="F17" s="205">
        <v>10</v>
      </c>
      <c r="G17" s="128">
        <v>2</v>
      </c>
      <c r="H17" s="128"/>
    </row>
    <row r="18" spans="1:8">
      <c r="A18" s="128">
        <v>9</v>
      </c>
      <c r="B18" s="129" t="s">
        <v>62</v>
      </c>
      <c r="C18" s="132" t="s">
        <v>16</v>
      </c>
      <c r="D18" s="218">
        <f t="shared" si="0"/>
        <v>11</v>
      </c>
      <c r="E18" s="207">
        <v>5</v>
      </c>
      <c r="F18" s="207">
        <v>6</v>
      </c>
      <c r="G18" s="128"/>
      <c r="H18" s="128"/>
    </row>
    <row r="19" spans="1:8">
      <c r="A19" s="128">
        <v>10</v>
      </c>
      <c r="B19" s="129" t="s">
        <v>66</v>
      </c>
      <c r="C19" s="132" t="s">
        <v>18</v>
      </c>
      <c r="D19" s="218">
        <f t="shared" si="0"/>
        <v>8</v>
      </c>
      <c r="E19" s="207">
        <v>5</v>
      </c>
      <c r="F19" s="207">
        <v>3</v>
      </c>
      <c r="G19" s="128"/>
      <c r="H19" s="128"/>
    </row>
    <row r="20" spans="1:8" ht="17.5" customHeight="1">
      <c r="A20" s="128">
        <v>11</v>
      </c>
      <c r="B20" s="129" t="s">
        <v>68</v>
      </c>
      <c r="C20" s="132" t="s">
        <v>18</v>
      </c>
      <c r="D20" s="218">
        <f t="shared" si="0"/>
        <v>15</v>
      </c>
      <c r="E20" s="207">
        <v>5</v>
      </c>
      <c r="F20" s="205">
        <v>10</v>
      </c>
      <c r="G20" s="128"/>
      <c r="H20" s="128"/>
    </row>
    <row r="21" spans="1:8">
      <c r="A21" s="128">
        <v>12</v>
      </c>
      <c r="B21" s="129" t="s">
        <v>70</v>
      </c>
      <c r="C21" s="132" t="s">
        <v>18</v>
      </c>
      <c r="D21" s="218">
        <f t="shared" si="0"/>
        <v>40</v>
      </c>
      <c r="E21" s="207">
        <v>20</v>
      </c>
      <c r="F21" s="207">
        <v>20</v>
      </c>
      <c r="G21" s="128"/>
      <c r="H21" s="128"/>
    </row>
    <row r="22" spans="1:8">
      <c r="A22" s="128">
        <v>13</v>
      </c>
      <c r="B22" s="129" t="s">
        <v>83</v>
      </c>
      <c r="C22" s="132" t="s">
        <v>18</v>
      </c>
      <c r="D22" s="218">
        <f t="shared" si="0"/>
        <v>13</v>
      </c>
      <c r="E22" s="207">
        <v>5</v>
      </c>
      <c r="F22" s="207">
        <v>6</v>
      </c>
      <c r="G22" s="128">
        <v>2</v>
      </c>
      <c r="H22" s="128"/>
    </row>
    <row r="23" spans="1:8" ht="31">
      <c r="A23" s="128">
        <v>14</v>
      </c>
      <c r="B23" s="134" t="s">
        <v>237</v>
      </c>
      <c r="C23" s="135" t="s">
        <v>18</v>
      </c>
      <c r="D23" s="218">
        <v>3</v>
      </c>
      <c r="E23" s="135">
        <v>3</v>
      </c>
      <c r="F23" s="135"/>
      <c r="G23" s="128"/>
      <c r="H23" s="136"/>
    </row>
    <row r="24" spans="1:8">
      <c r="A24" s="128">
        <v>15</v>
      </c>
      <c r="B24" s="137" t="s">
        <v>238</v>
      </c>
      <c r="C24" s="131" t="s">
        <v>18</v>
      </c>
      <c r="D24" s="218">
        <f t="shared" si="0"/>
        <v>3</v>
      </c>
      <c r="E24" s="208"/>
      <c r="F24" s="205">
        <v>3</v>
      </c>
      <c r="G24" s="136"/>
      <c r="H24" s="136"/>
    </row>
    <row r="25" spans="1:8">
      <c r="A25" s="128">
        <v>16</v>
      </c>
      <c r="B25" s="137" t="s">
        <v>239</v>
      </c>
      <c r="C25" s="131" t="s">
        <v>18</v>
      </c>
      <c r="D25" s="218">
        <f t="shared" si="0"/>
        <v>2</v>
      </c>
      <c r="E25" s="208"/>
      <c r="F25" s="205">
        <v>2</v>
      </c>
      <c r="G25" s="136"/>
      <c r="H25" s="136"/>
    </row>
    <row r="26" spans="1:8">
      <c r="A26" s="128">
        <v>17</v>
      </c>
      <c r="B26" s="137" t="s">
        <v>240</v>
      </c>
      <c r="C26" s="131" t="s">
        <v>18</v>
      </c>
      <c r="D26" s="218">
        <f t="shared" si="0"/>
        <v>3</v>
      </c>
      <c r="E26" s="208"/>
      <c r="F26" s="205">
        <v>3</v>
      </c>
      <c r="G26" s="136"/>
      <c r="H26" s="136"/>
    </row>
    <row r="27" spans="1:8">
      <c r="A27" s="128">
        <v>18</v>
      </c>
      <c r="B27" s="137" t="s">
        <v>241</v>
      </c>
      <c r="C27" s="131" t="s">
        <v>18</v>
      </c>
      <c r="D27" s="218">
        <f t="shared" si="0"/>
        <v>1</v>
      </c>
      <c r="E27" s="208"/>
      <c r="F27" s="205">
        <v>1</v>
      </c>
      <c r="G27" s="136"/>
      <c r="H27" s="136"/>
    </row>
    <row r="28" spans="1:8">
      <c r="A28" s="128">
        <v>19</v>
      </c>
      <c r="B28" s="137" t="s">
        <v>242</v>
      </c>
      <c r="C28" s="131" t="s">
        <v>18</v>
      </c>
      <c r="D28" s="218">
        <f t="shared" si="0"/>
        <v>1</v>
      </c>
      <c r="E28" s="208"/>
      <c r="F28" s="205">
        <v>1</v>
      </c>
      <c r="G28" s="136"/>
      <c r="H28" s="136"/>
    </row>
    <row r="29" spans="1:8">
      <c r="A29" s="128">
        <v>20</v>
      </c>
      <c r="B29" s="137" t="s">
        <v>243</v>
      </c>
      <c r="C29" s="131" t="s">
        <v>18</v>
      </c>
      <c r="D29" s="218">
        <f t="shared" si="0"/>
        <v>1</v>
      </c>
      <c r="E29" s="208"/>
      <c r="F29" s="205">
        <v>1</v>
      </c>
      <c r="G29" s="136"/>
      <c r="H29" s="136"/>
    </row>
    <row r="30" spans="1:8">
      <c r="A30" s="128">
        <v>21</v>
      </c>
      <c r="B30" s="137" t="s">
        <v>244</v>
      </c>
      <c r="C30" s="131" t="s">
        <v>18</v>
      </c>
      <c r="D30" s="218">
        <f t="shared" si="0"/>
        <v>1</v>
      </c>
      <c r="E30" s="208"/>
      <c r="F30" s="205">
        <v>1</v>
      </c>
      <c r="G30" s="136"/>
      <c r="H30" s="136"/>
    </row>
    <row r="31" spans="1:8">
      <c r="A31" s="128">
        <v>22</v>
      </c>
      <c r="B31" s="137" t="s">
        <v>245</v>
      </c>
      <c r="C31" s="131" t="s">
        <v>18</v>
      </c>
      <c r="D31" s="218">
        <f t="shared" si="0"/>
        <v>3</v>
      </c>
      <c r="E31" s="208"/>
      <c r="F31" s="205">
        <v>3</v>
      </c>
      <c r="G31" s="136"/>
      <c r="H31" s="136"/>
    </row>
    <row r="32" spans="1:8">
      <c r="A32" s="128">
        <v>23</v>
      </c>
      <c r="B32" s="137" t="s">
        <v>246</v>
      </c>
      <c r="C32" s="131" t="s">
        <v>18</v>
      </c>
      <c r="D32" s="218">
        <f t="shared" si="0"/>
        <v>3</v>
      </c>
      <c r="E32" s="208"/>
      <c r="F32" s="205">
        <v>3</v>
      </c>
      <c r="G32" s="136"/>
      <c r="H32" s="136"/>
    </row>
    <row r="33" spans="1:8">
      <c r="A33" s="128">
        <v>24</v>
      </c>
      <c r="B33" s="137" t="s">
        <v>247</v>
      </c>
      <c r="C33" s="131" t="s">
        <v>18</v>
      </c>
      <c r="D33" s="218">
        <f t="shared" si="0"/>
        <v>1</v>
      </c>
      <c r="E33" s="208"/>
      <c r="F33" s="205">
        <v>1</v>
      </c>
      <c r="G33" s="136"/>
      <c r="H33" s="136"/>
    </row>
    <row r="34" spans="1:8">
      <c r="A34" s="128">
        <v>25</v>
      </c>
      <c r="B34" s="137" t="s">
        <v>248</v>
      </c>
      <c r="C34" s="131" t="s">
        <v>18</v>
      </c>
      <c r="D34" s="218">
        <f t="shared" si="0"/>
        <v>2</v>
      </c>
      <c r="E34" s="208"/>
      <c r="F34" s="205">
        <v>2</v>
      </c>
      <c r="G34" s="136"/>
      <c r="H34" s="136"/>
    </row>
    <row r="35" spans="1:8">
      <c r="A35" s="128">
        <v>26</v>
      </c>
      <c r="B35" s="137" t="s">
        <v>56</v>
      </c>
      <c r="C35" s="131" t="s">
        <v>18</v>
      </c>
      <c r="D35" s="218">
        <f t="shared" si="0"/>
        <v>2</v>
      </c>
      <c r="E35" s="208"/>
      <c r="F35" s="205">
        <v>2</v>
      </c>
      <c r="G35" s="136"/>
      <c r="H35" s="136"/>
    </row>
    <row r="36" spans="1:8">
      <c r="A36" s="128">
        <v>27</v>
      </c>
      <c r="B36" s="137" t="s">
        <v>249</v>
      </c>
      <c r="C36" s="131" t="s">
        <v>18</v>
      </c>
      <c r="D36" s="218">
        <f t="shared" si="0"/>
        <v>10</v>
      </c>
      <c r="E36" s="208"/>
      <c r="F36" s="205">
        <v>10</v>
      </c>
      <c r="G36" s="136"/>
      <c r="H36" s="136"/>
    </row>
    <row r="37" spans="1:8" ht="31">
      <c r="A37" s="128">
        <v>28</v>
      </c>
      <c r="B37" s="137" t="s">
        <v>250</v>
      </c>
      <c r="C37" s="131" t="s">
        <v>18</v>
      </c>
      <c r="D37" s="218">
        <f>E37+F37+G37</f>
        <v>100</v>
      </c>
      <c r="E37" s="208"/>
      <c r="F37" s="205">
        <v>100</v>
      </c>
      <c r="G37" s="136"/>
      <c r="H37" s="136"/>
    </row>
    <row r="38" spans="1:8">
      <c r="A38" s="128">
        <v>29</v>
      </c>
      <c r="B38" s="137" t="s">
        <v>251</v>
      </c>
      <c r="C38" s="131" t="s">
        <v>18</v>
      </c>
      <c r="D38" s="218">
        <f t="shared" si="0"/>
        <v>50</v>
      </c>
      <c r="E38" s="208"/>
      <c r="F38" s="205">
        <v>50</v>
      </c>
      <c r="G38" s="136"/>
      <c r="H38" s="136"/>
    </row>
    <row r="39" spans="1:8">
      <c r="A39" s="128">
        <v>30</v>
      </c>
      <c r="B39" s="137" t="s">
        <v>252</v>
      </c>
      <c r="C39" s="131" t="s">
        <v>18</v>
      </c>
      <c r="D39" s="218">
        <f t="shared" si="0"/>
        <v>2</v>
      </c>
      <c r="E39" s="208"/>
      <c r="F39" s="205">
        <v>2</v>
      </c>
      <c r="G39" s="136"/>
      <c r="H39" s="136"/>
    </row>
    <row r="40" spans="1:8">
      <c r="A40" s="128">
        <v>31</v>
      </c>
      <c r="B40" s="137" t="s">
        <v>253</v>
      </c>
      <c r="C40" s="131" t="s">
        <v>18</v>
      </c>
      <c r="D40" s="218">
        <f t="shared" si="0"/>
        <v>1</v>
      </c>
      <c r="E40" s="208"/>
      <c r="F40" s="205">
        <v>1</v>
      </c>
      <c r="G40" s="136"/>
      <c r="H40" s="136"/>
    </row>
    <row r="41" spans="1:8">
      <c r="A41" s="128">
        <v>32</v>
      </c>
      <c r="B41" s="137" t="s">
        <v>254</v>
      </c>
      <c r="C41" s="131" t="s">
        <v>18</v>
      </c>
      <c r="D41" s="218">
        <f t="shared" si="0"/>
        <v>1</v>
      </c>
      <c r="E41" s="208"/>
      <c r="F41" s="205">
        <v>1</v>
      </c>
      <c r="G41" s="136"/>
      <c r="H41" s="136"/>
    </row>
    <row r="42" spans="1:8" ht="18.75" customHeight="1">
      <c r="A42" s="128"/>
      <c r="B42" s="138" t="s">
        <v>255</v>
      </c>
      <c r="C42" s="139"/>
      <c r="D42" s="218"/>
      <c r="E42" s="208"/>
      <c r="F42" s="205"/>
      <c r="G42" s="136"/>
      <c r="H42" s="136"/>
    </row>
    <row r="43" spans="1:8">
      <c r="A43" s="128">
        <v>33</v>
      </c>
      <c r="B43" s="140" t="s">
        <v>256</v>
      </c>
      <c r="C43" s="141" t="s">
        <v>257</v>
      </c>
      <c r="D43" s="218">
        <f t="shared" si="0"/>
        <v>0</v>
      </c>
      <c r="E43" s="208"/>
      <c r="F43" s="205"/>
      <c r="G43" s="136"/>
      <c r="H43" s="136"/>
    </row>
    <row r="44" spans="1:8">
      <c r="A44" s="128">
        <v>34</v>
      </c>
      <c r="B44" s="143" t="s">
        <v>258</v>
      </c>
      <c r="C44" s="142" t="s">
        <v>257</v>
      </c>
      <c r="D44" s="218">
        <f t="shared" si="0"/>
        <v>0</v>
      </c>
      <c r="E44" s="208"/>
      <c r="F44" s="205"/>
      <c r="G44" s="136"/>
      <c r="H44" s="136"/>
    </row>
    <row r="45" spans="1:8">
      <c r="A45" s="128">
        <v>35</v>
      </c>
      <c r="B45" s="137" t="s">
        <v>259</v>
      </c>
      <c r="C45" s="142" t="s">
        <v>257</v>
      </c>
      <c r="D45" s="218">
        <f t="shared" si="0"/>
        <v>0</v>
      </c>
      <c r="E45" s="208"/>
      <c r="F45" s="205"/>
      <c r="G45" s="136"/>
      <c r="H45" s="136"/>
    </row>
    <row r="46" spans="1:8">
      <c r="A46" s="128">
        <v>36</v>
      </c>
      <c r="B46" s="137" t="s">
        <v>260</v>
      </c>
      <c r="C46" s="142" t="s">
        <v>257</v>
      </c>
      <c r="D46" s="218">
        <f t="shared" si="0"/>
        <v>0</v>
      </c>
      <c r="E46" s="208"/>
      <c r="F46" s="205"/>
      <c r="G46" s="136"/>
      <c r="H46" s="136"/>
    </row>
    <row r="47" spans="1:8">
      <c r="A47" s="128">
        <v>37</v>
      </c>
      <c r="B47" s="137" t="s">
        <v>261</v>
      </c>
      <c r="C47" s="142" t="s">
        <v>257</v>
      </c>
      <c r="D47" s="218">
        <f t="shared" si="0"/>
        <v>0</v>
      </c>
      <c r="E47" s="208"/>
      <c r="F47" s="205"/>
      <c r="G47" s="136"/>
      <c r="H47" s="136"/>
    </row>
    <row r="48" spans="1:8">
      <c r="A48" s="128">
        <v>38</v>
      </c>
      <c r="B48" s="144" t="s">
        <v>262</v>
      </c>
      <c r="C48" s="141" t="s">
        <v>257</v>
      </c>
      <c r="D48" s="218">
        <f t="shared" si="0"/>
        <v>0</v>
      </c>
      <c r="E48" s="208"/>
      <c r="F48" s="205"/>
      <c r="G48" s="136"/>
      <c r="H48" s="136"/>
    </row>
    <row r="49" spans="1:8">
      <c r="A49" s="128">
        <v>39</v>
      </c>
      <c r="B49" s="137" t="s">
        <v>263</v>
      </c>
      <c r="C49" s="142" t="s">
        <v>257</v>
      </c>
      <c r="D49" s="218">
        <f t="shared" si="0"/>
        <v>0</v>
      </c>
      <c r="E49" s="208"/>
      <c r="F49" s="205"/>
      <c r="G49" s="136"/>
      <c r="H49" s="136"/>
    </row>
    <row r="50" spans="1:8">
      <c r="A50" s="128">
        <v>40</v>
      </c>
      <c r="B50" s="137" t="s">
        <v>264</v>
      </c>
      <c r="C50" s="142" t="s">
        <v>18</v>
      </c>
      <c r="D50" s="218">
        <f t="shared" si="0"/>
        <v>0</v>
      </c>
      <c r="E50" s="208"/>
      <c r="F50" s="205"/>
      <c r="G50" s="136"/>
      <c r="H50" s="136"/>
    </row>
    <row r="51" spans="1:8">
      <c r="A51" s="128">
        <v>41</v>
      </c>
      <c r="B51" s="137" t="s">
        <v>265</v>
      </c>
      <c r="C51" s="142" t="s">
        <v>18</v>
      </c>
      <c r="D51" s="218">
        <f t="shared" si="0"/>
        <v>0</v>
      </c>
      <c r="E51" s="208"/>
      <c r="F51" s="205"/>
      <c r="G51" s="136"/>
      <c r="H51" s="136"/>
    </row>
    <row r="52" spans="1:8">
      <c r="A52" s="128">
        <v>42</v>
      </c>
      <c r="B52" s="137" t="s">
        <v>266</v>
      </c>
      <c r="C52" s="142" t="s">
        <v>18</v>
      </c>
      <c r="D52" s="218">
        <f t="shared" si="0"/>
        <v>0</v>
      </c>
      <c r="E52" s="208"/>
      <c r="F52" s="205"/>
      <c r="G52" s="136"/>
      <c r="H52" s="136"/>
    </row>
    <row r="53" spans="1:8">
      <c r="A53" s="128">
        <v>43</v>
      </c>
      <c r="B53" s="137" t="s">
        <v>267</v>
      </c>
      <c r="C53" s="142" t="s">
        <v>257</v>
      </c>
      <c r="D53" s="218">
        <f t="shared" si="0"/>
        <v>0</v>
      </c>
      <c r="E53" s="208"/>
      <c r="F53" s="205"/>
      <c r="G53" s="136"/>
      <c r="H53" s="136"/>
    </row>
    <row r="54" spans="1:8">
      <c r="A54" s="128"/>
      <c r="B54" s="145" t="s">
        <v>268</v>
      </c>
      <c r="C54" s="142"/>
      <c r="D54" s="218"/>
      <c r="E54" s="208"/>
      <c r="F54" s="205"/>
      <c r="G54" s="136"/>
      <c r="H54" s="136"/>
    </row>
    <row r="55" spans="1:8">
      <c r="A55" s="128">
        <v>44</v>
      </c>
      <c r="B55" s="143" t="s">
        <v>269</v>
      </c>
      <c r="C55" s="142" t="s">
        <v>114</v>
      </c>
      <c r="D55" s="218">
        <f t="shared" si="0"/>
        <v>1</v>
      </c>
      <c r="E55" s="208"/>
      <c r="F55" s="205">
        <v>1</v>
      </c>
      <c r="G55" s="136"/>
      <c r="H55" s="136"/>
    </row>
    <row r="56" spans="1:8">
      <c r="A56" s="120"/>
      <c r="B56" s="120"/>
      <c r="C56" s="120"/>
      <c r="D56" s="219"/>
      <c r="E56" s="209"/>
      <c r="F56" s="209"/>
      <c r="G56" s="120"/>
    </row>
    <row r="57" spans="1:8">
      <c r="A57" s="120"/>
      <c r="B57" s="120"/>
      <c r="C57" s="120"/>
      <c r="D57" s="219"/>
      <c r="E57" s="209"/>
      <c r="F57" s="209"/>
      <c r="G57" s="120"/>
    </row>
    <row r="58" spans="1:8">
      <c r="A58" s="120"/>
      <c r="B58" s="120"/>
      <c r="C58" s="120"/>
      <c r="D58" s="219"/>
      <c r="E58" s="209"/>
      <c r="F58" s="209"/>
      <c r="G58" s="120"/>
    </row>
    <row r="59" spans="1:8">
      <c r="A59" s="120"/>
      <c r="B59" s="120"/>
      <c r="C59" s="120"/>
      <c r="D59" s="219"/>
      <c r="E59" s="209"/>
      <c r="F59" s="209"/>
      <c r="G59" s="120"/>
    </row>
    <row r="60" spans="1:8">
      <c r="A60" s="120"/>
      <c r="B60" s="120"/>
      <c r="C60" s="120"/>
      <c r="D60" s="219"/>
      <c r="E60" s="209"/>
      <c r="F60" s="209"/>
      <c r="G60" s="120"/>
    </row>
    <row r="61" spans="1:8">
      <c r="A61" s="120"/>
      <c r="B61" s="120"/>
      <c r="C61" s="120"/>
      <c r="D61" s="219"/>
      <c r="E61" s="209"/>
      <c r="F61" s="209"/>
      <c r="G61" s="120"/>
    </row>
    <row r="62" spans="1:8">
      <c r="A62" s="120"/>
      <c r="B62" s="120"/>
      <c r="C62" s="120"/>
      <c r="D62" s="219"/>
      <c r="E62" s="209"/>
      <c r="F62" s="209"/>
      <c r="G62" s="120"/>
    </row>
    <row r="63" spans="1:8">
      <c r="A63" s="120"/>
      <c r="B63" s="120"/>
      <c r="C63" s="120"/>
      <c r="D63" s="219"/>
      <c r="E63" s="209"/>
      <c r="F63" s="209"/>
      <c r="G63" s="120"/>
    </row>
    <row r="64" spans="1:8">
      <c r="A64" s="120"/>
      <c r="B64" s="120"/>
      <c r="C64" s="120"/>
      <c r="D64" s="219"/>
      <c r="E64" s="209"/>
      <c r="F64" s="209"/>
      <c r="G64" s="120"/>
    </row>
    <row r="65" spans="1:7">
      <c r="A65" s="120"/>
      <c r="B65" s="120"/>
      <c r="C65" s="120"/>
      <c r="D65" s="219"/>
      <c r="E65" s="209"/>
      <c r="F65" s="209"/>
      <c r="G65" s="120"/>
    </row>
    <row r="66" spans="1:7">
      <c r="A66" s="120"/>
      <c r="B66" s="120"/>
      <c r="C66" s="120"/>
      <c r="D66" s="219"/>
      <c r="E66" s="209"/>
      <c r="F66" s="209"/>
      <c r="G66" s="120"/>
    </row>
    <row r="67" spans="1:7">
      <c r="A67" s="120"/>
      <c r="B67" s="120"/>
      <c r="C67" s="120"/>
      <c r="D67" s="219"/>
      <c r="E67" s="209"/>
      <c r="F67" s="209"/>
      <c r="G67" s="120"/>
    </row>
    <row r="68" spans="1:7">
      <c r="A68" s="120"/>
      <c r="B68" s="120"/>
      <c r="C68" s="120"/>
      <c r="D68" s="219"/>
      <c r="E68" s="209"/>
      <c r="F68" s="209"/>
      <c r="G68" s="120"/>
    </row>
    <row r="69" spans="1:7">
      <c r="A69" s="120"/>
      <c r="B69" s="120"/>
      <c r="C69" s="120"/>
      <c r="D69" s="219"/>
      <c r="E69" s="209"/>
      <c r="F69" s="209"/>
      <c r="G69" s="120"/>
    </row>
    <row r="70" spans="1:7">
      <c r="B70" s="120"/>
      <c r="C70" s="120"/>
      <c r="D70" s="219"/>
      <c r="E70" s="209"/>
      <c r="F70" s="209"/>
      <c r="G70" s="120"/>
    </row>
    <row r="71" spans="1:7">
      <c r="B71" s="120"/>
      <c r="C71" s="120"/>
      <c r="D71" s="219"/>
      <c r="E71" s="209"/>
      <c r="F71" s="209"/>
      <c r="G71" s="120"/>
    </row>
    <row r="72" spans="1:7">
      <c r="B72" s="120"/>
      <c r="C72" s="120"/>
      <c r="D72" s="219"/>
      <c r="E72" s="209"/>
      <c r="F72" s="209"/>
      <c r="G72" s="120"/>
    </row>
    <row r="73" spans="1:7">
      <c r="B73" s="120"/>
      <c r="C73" s="120"/>
      <c r="D73" s="219"/>
      <c r="E73" s="209"/>
      <c r="F73" s="209"/>
      <c r="G73" s="120"/>
    </row>
  </sheetData>
  <mergeCells count="10">
    <mergeCell ref="A1:B1"/>
    <mergeCell ref="A2:C2"/>
    <mergeCell ref="F2:H2"/>
    <mergeCell ref="A3:C3"/>
    <mergeCell ref="A7:H7"/>
    <mergeCell ref="A8:A9"/>
    <mergeCell ref="B8:B9"/>
    <mergeCell ref="C8:C9"/>
    <mergeCell ref="D8:D9"/>
    <mergeCell ref="E8:G8"/>
  </mergeCells>
  <pageMargins left="0.7" right="0.7" top="0.75" bottom="0.75" header="0.3" footer="0.3"/>
</worksheet>
</file>

<file path=xl/worksheets/sheet18.xml><?xml version="1.0" encoding="utf-8"?>
<worksheet xmlns="http://schemas.openxmlformats.org/spreadsheetml/2006/main" xmlns:r="http://schemas.openxmlformats.org/officeDocument/2006/relationships">
  <dimension ref="A1:H144"/>
  <sheetViews>
    <sheetView topLeftCell="A10" zoomScale="115" zoomScaleNormal="115" workbookViewId="0">
      <selection activeCell="A7" sqref="A7:H7"/>
    </sheetView>
  </sheetViews>
  <sheetFormatPr defaultColWidth="9.1796875" defaultRowHeight="18"/>
  <cols>
    <col min="1" max="1" width="5.7265625" style="4" customWidth="1"/>
    <col min="2" max="2" width="33.54296875" style="5" customWidth="1"/>
    <col min="3" max="3" width="10.26953125" style="2" customWidth="1"/>
    <col min="4" max="4" width="9.7265625" style="182" customWidth="1"/>
    <col min="5" max="5" width="10.54296875" style="75" customWidth="1"/>
    <col min="6" max="6" width="12.453125" style="75" customWidth="1"/>
    <col min="7" max="7" width="10.453125" style="2" customWidth="1"/>
    <col min="8" max="8" width="11.81640625" style="1" customWidth="1"/>
    <col min="9" max="10" width="14.1796875" style="1" customWidth="1"/>
    <col min="11" max="11" width="14.7265625" style="1" customWidth="1"/>
    <col min="12" max="16384" width="9.1796875" style="1"/>
  </cols>
  <sheetData>
    <row r="1" spans="1:8">
      <c r="A1" s="335" t="s">
        <v>0</v>
      </c>
      <c r="B1" s="335"/>
      <c r="C1" s="1"/>
      <c r="G1" s="113" t="s">
        <v>1</v>
      </c>
      <c r="H1" s="113"/>
    </row>
    <row r="2" spans="1:8" ht="81" customHeight="1">
      <c r="A2" s="336" t="s">
        <v>270</v>
      </c>
      <c r="B2" s="336"/>
      <c r="C2" s="336"/>
      <c r="F2" s="336" t="s">
        <v>2</v>
      </c>
      <c r="G2" s="336"/>
      <c r="H2" s="336"/>
    </row>
    <row r="3" spans="1:8" ht="18" customHeight="1"/>
    <row r="4" spans="1:8" ht="27" customHeight="1">
      <c r="A4" s="346" t="s">
        <v>271</v>
      </c>
      <c r="B4" s="346"/>
      <c r="C4" s="346"/>
      <c r="G4" s="6" t="s">
        <v>3</v>
      </c>
      <c r="H4" s="6"/>
    </row>
    <row r="5" spans="1:8">
      <c r="A5" s="2"/>
      <c r="B5" s="2"/>
      <c r="C5" s="7"/>
      <c r="G5" s="6" t="s">
        <v>4</v>
      </c>
      <c r="H5" s="2"/>
    </row>
    <row r="6" spans="1:8">
      <c r="A6" s="2"/>
      <c r="B6" s="2"/>
      <c r="C6" s="7"/>
      <c r="G6" s="6" t="s">
        <v>5</v>
      </c>
      <c r="H6" s="2"/>
    </row>
    <row r="7" spans="1:8" ht="64.5" customHeight="1">
      <c r="A7" s="337" t="s">
        <v>432</v>
      </c>
      <c r="B7" s="337"/>
      <c r="C7" s="337"/>
      <c r="D7" s="337"/>
      <c r="E7" s="337"/>
      <c r="F7" s="337"/>
      <c r="G7" s="337"/>
      <c r="H7" s="337"/>
    </row>
    <row r="8" spans="1:8" ht="20.5">
      <c r="A8" s="8"/>
      <c r="B8" s="114"/>
      <c r="C8" s="10"/>
      <c r="D8" s="183"/>
      <c r="E8" s="81"/>
      <c r="F8" s="81"/>
      <c r="G8" s="10"/>
    </row>
    <row r="9" spans="1:8" ht="18.75" customHeight="1">
      <c r="A9" s="348" t="s">
        <v>6</v>
      </c>
      <c r="B9" s="350" t="s">
        <v>7</v>
      </c>
      <c r="C9" s="350" t="s">
        <v>8</v>
      </c>
      <c r="D9" s="380" t="s">
        <v>9</v>
      </c>
      <c r="E9" s="383" t="s">
        <v>10</v>
      </c>
      <c r="F9" s="384"/>
      <c r="G9" s="384"/>
      <c r="H9" s="111" t="s">
        <v>11</v>
      </c>
    </row>
    <row r="10" spans="1:8" s="4" customFormat="1" ht="92.25" customHeight="1">
      <c r="A10" s="349"/>
      <c r="B10" s="351"/>
      <c r="C10" s="351"/>
      <c r="D10" s="381"/>
      <c r="E10" s="178" t="s">
        <v>12</v>
      </c>
      <c r="F10" s="175" t="s">
        <v>13</v>
      </c>
      <c r="G10" s="11" t="s">
        <v>14</v>
      </c>
      <c r="H10" s="112"/>
    </row>
    <row r="11" spans="1:8" ht="54">
      <c r="A11" s="12">
        <v>1</v>
      </c>
      <c r="B11" s="13" t="s">
        <v>15</v>
      </c>
      <c r="C11" s="14" t="s">
        <v>16</v>
      </c>
      <c r="D11" s="185">
        <f>E11+F11+G11</f>
        <v>230</v>
      </c>
      <c r="E11" s="22">
        <v>20</v>
      </c>
      <c r="F11" s="22">
        <v>200</v>
      </c>
      <c r="G11" s="12">
        <v>10</v>
      </c>
      <c r="H11" s="12"/>
    </row>
    <row r="12" spans="1:8">
      <c r="A12" s="12">
        <v>2</v>
      </c>
      <c r="B12" s="13" t="s">
        <v>17</v>
      </c>
      <c r="C12" s="16" t="s">
        <v>18</v>
      </c>
      <c r="D12" s="185">
        <f t="shared" ref="D12:D75" si="0">E12+F12+G12</f>
        <v>150</v>
      </c>
      <c r="E12" s="22">
        <v>50</v>
      </c>
      <c r="F12" s="189">
        <v>80</v>
      </c>
      <c r="G12" s="12">
        <v>20</v>
      </c>
      <c r="H12" s="12"/>
    </row>
    <row r="13" spans="1:8">
      <c r="A13" s="12">
        <v>3</v>
      </c>
      <c r="B13" s="13" t="s">
        <v>19</v>
      </c>
      <c r="C13" s="16" t="s">
        <v>18</v>
      </c>
      <c r="D13" s="185">
        <f t="shared" si="0"/>
        <v>47</v>
      </c>
      <c r="E13" s="22">
        <v>10</v>
      </c>
      <c r="F13" s="190">
        <v>35</v>
      </c>
      <c r="G13" s="12">
        <v>2</v>
      </c>
      <c r="H13" s="12"/>
    </row>
    <row r="14" spans="1:8">
      <c r="A14" s="12">
        <v>4</v>
      </c>
      <c r="B14" s="18" t="s">
        <v>440</v>
      </c>
      <c r="C14" s="19" t="s">
        <v>18</v>
      </c>
      <c r="D14" s="185">
        <f t="shared" si="0"/>
        <v>1</v>
      </c>
      <c r="E14" s="22">
        <v>0</v>
      </c>
      <c r="F14" s="191">
        <v>0</v>
      </c>
      <c r="G14" s="110">
        <v>1</v>
      </c>
      <c r="H14" s="110"/>
    </row>
    <row r="15" spans="1:8" ht="36">
      <c r="A15" s="12">
        <v>5</v>
      </c>
      <c r="B15" s="13" t="s">
        <v>205</v>
      </c>
      <c r="C15" s="110" t="s">
        <v>18</v>
      </c>
      <c r="D15" s="185">
        <f t="shared" si="0"/>
        <v>0</v>
      </c>
      <c r="E15" s="22">
        <v>0</v>
      </c>
      <c r="F15" s="190"/>
      <c r="G15" s="12">
        <v>0</v>
      </c>
      <c r="H15" s="12"/>
    </row>
    <row r="16" spans="1:8" ht="36">
      <c r="A16" s="12">
        <v>6</v>
      </c>
      <c r="B16" s="20" t="s">
        <v>206</v>
      </c>
      <c r="C16" s="21" t="s">
        <v>18</v>
      </c>
      <c r="D16" s="185">
        <f t="shared" si="0"/>
        <v>0</v>
      </c>
      <c r="E16" s="22">
        <v>0</v>
      </c>
      <c r="F16" s="22"/>
      <c r="G16" s="22">
        <v>0</v>
      </c>
      <c r="H16" s="22"/>
    </row>
    <row r="17" spans="1:8">
      <c r="A17" s="12">
        <v>7</v>
      </c>
      <c r="B17" s="13" t="s">
        <v>23</v>
      </c>
      <c r="C17" s="110" t="s">
        <v>18</v>
      </c>
      <c r="D17" s="185">
        <f t="shared" si="0"/>
        <v>8</v>
      </c>
      <c r="E17" s="22">
        <v>2</v>
      </c>
      <c r="F17" s="22">
        <v>5</v>
      </c>
      <c r="G17" s="12">
        <v>1</v>
      </c>
      <c r="H17" s="12"/>
    </row>
    <row r="18" spans="1:8">
      <c r="A18" s="12">
        <v>8</v>
      </c>
      <c r="B18" s="13" t="s">
        <v>24</v>
      </c>
      <c r="C18" s="110" t="s">
        <v>18</v>
      </c>
      <c r="D18" s="185">
        <f t="shared" si="0"/>
        <v>0</v>
      </c>
      <c r="E18" s="22">
        <v>0</v>
      </c>
      <c r="F18" s="22">
        <v>0</v>
      </c>
      <c r="G18" s="12">
        <v>0</v>
      </c>
      <c r="H18" s="12"/>
    </row>
    <row r="19" spans="1:8" ht="36">
      <c r="A19" s="12">
        <v>9</v>
      </c>
      <c r="B19" s="13" t="s">
        <v>25</v>
      </c>
      <c r="C19" s="110" t="s">
        <v>18</v>
      </c>
      <c r="D19" s="185">
        <f t="shared" si="0"/>
        <v>0</v>
      </c>
      <c r="E19" s="22">
        <v>0</v>
      </c>
      <c r="F19" s="22"/>
      <c r="G19" s="12">
        <v>0</v>
      </c>
      <c r="H19" s="12"/>
    </row>
    <row r="20" spans="1:8" ht="36">
      <c r="A20" s="12">
        <v>10</v>
      </c>
      <c r="B20" s="13" t="s">
        <v>26</v>
      </c>
      <c r="C20" s="110" t="s">
        <v>18</v>
      </c>
      <c r="D20" s="185">
        <f t="shared" si="0"/>
        <v>0</v>
      </c>
      <c r="E20" s="22">
        <v>0</v>
      </c>
      <c r="F20" s="22"/>
      <c r="G20" s="12">
        <v>0</v>
      </c>
      <c r="H20" s="12"/>
    </row>
    <row r="21" spans="1:8">
      <c r="A21" s="12">
        <v>11</v>
      </c>
      <c r="B21" s="13" t="s">
        <v>27</v>
      </c>
      <c r="C21" s="110" t="s">
        <v>18</v>
      </c>
      <c r="D21" s="185">
        <f t="shared" si="0"/>
        <v>4</v>
      </c>
      <c r="E21" s="22">
        <v>0</v>
      </c>
      <c r="F21" s="22">
        <v>4</v>
      </c>
      <c r="G21" s="12">
        <v>0</v>
      </c>
      <c r="H21" s="12"/>
    </row>
    <row r="22" spans="1:8">
      <c r="A22" s="12">
        <v>12</v>
      </c>
      <c r="B22" s="13" t="s">
        <v>29</v>
      </c>
      <c r="C22" s="110" t="s">
        <v>18</v>
      </c>
      <c r="D22" s="185">
        <f t="shared" si="0"/>
        <v>2</v>
      </c>
      <c r="E22" s="22">
        <v>0</v>
      </c>
      <c r="F22" s="22">
        <v>2</v>
      </c>
      <c r="G22" s="12">
        <v>0</v>
      </c>
      <c r="H22" s="12"/>
    </row>
    <row r="23" spans="1:8">
      <c r="A23" s="12">
        <v>13</v>
      </c>
      <c r="B23" s="13" t="s">
        <v>30</v>
      </c>
      <c r="C23" s="110" t="s">
        <v>18</v>
      </c>
      <c r="D23" s="185">
        <f t="shared" si="0"/>
        <v>2</v>
      </c>
      <c r="E23" s="22">
        <v>0</v>
      </c>
      <c r="F23" s="22">
        <v>2</v>
      </c>
      <c r="G23" s="12">
        <v>0</v>
      </c>
      <c r="H23" s="12"/>
    </row>
    <row r="24" spans="1:8">
      <c r="A24" s="12">
        <v>14</v>
      </c>
      <c r="B24" s="13" t="s">
        <v>33</v>
      </c>
      <c r="C24" s="110" t="s">
        <v>18</v>
      </c>
      <c r="D24" s="185">
        <f t="shared" si="0"/>
        <v>2</v>
      </c>
      <c r="E24" s="22">
        <v>0</v>
      </c>
      <c r="F24" s="22">
        <v>2</v>
      </c>
      <c r="G24" s="12">
        <v>0</v>
      </c>
      <c r="H24" s="12"/>
    </row>
    <row r="25" spans="1:8" ht="36">
      <c r="A25" s="12">
        <v>15</v>
      </c>
      <c r="B25" s="13" t="s">
        <v>441</v>
      </c>
      <c r="C25" s="12" t="s">
        <v>35</v>
      </c>
      <c r="D25" s="185">
        <f t="shared" si="0"/>
        <v>12</v>
      </c>
      <c r="E25" s="22">
        <v>0</v>
      </c>
      <c r="F25" s="22">
        <v>2</v>
      </c>
      <c r="G25" s="12">
        <v>10</v>
      </c>
      <c r="H25" s="12"/>
    </row>
    <row r="26" spans="1:8">
      <c r="A26" s="12">
        <v>16</v>
      </c>
      <c r="B26" s="13" t="s">
        <v>36</v>
      </c>
      <c r="C26" s="16" t="s">
        <v>35</v>
      </c>
      <c r="D26" s="185">
        <f t="shared" si="0"/>
        <v>24</v>
      </c>
      <c r="E26" s="22">
        <v>10</v>
      </c>
      <c r="F26" s="22">
        <v>10</v>
      </c>
      <c r="G26" s="12">
        <v>4</v>
      </c>
      <c r="H26" s="12"/>
    </row>
    <row r="27" spans="1:8">
      <c r="A27" s="12">
        <v>17</v>
      </c>
      <c r="B27" s="23" t="s">
        <v>38</v>
      </c>
      <c r="C27" s="24" t="s">
        <v>18</v>
      </c>
      <c r="D27" s="185">
        <f t="shared" si="0"/>
        <v>2</v>
      </c>
      <c r="E27" s="24">
        <v>0</v>
      </c>
      <c r="F27" s="24">
        <v>2</v>
      </c>
      <c r="G27" s="24">
        <v>0</v>
      </c>
      <c r="H27" s="24"/>
    </row>
    <row r="28" spans="1:8" ht="36">
      <c r="A28" s="12">
        <v>18</v>
      </c>
      <c r="B28" s="23" t="s">
        <v>39</v>
      </c>
      <c r="C28" s="24" t="s">
        <v>35</v>
      </c>
      <c r="D28" s="185">
        <f t="shared" si="0"/>
        <v>10</v>
      </c>
      <c r="E28" s="24">
        <v>0</v>
      </c>
      <c r="F28" s="24">
        <v>10</v>
      </c>
      <c r="G28" s="24">
        <v>0</v>
      </c>
      <c r="H28" s="24"/>
    </row>
    <row r="29" spans="1:8">
      <c r="A29" s="12">
        <v>19</v>
      </c>
      <c r="B29" s="23" t="s">
        <v>47</v>
      </c>
      <c r="C29" s="24" t="s">
        <v>18</v>
      </c>
      <c r="D29" s="185">
        <f t="shared" si="0"/>
        <v>0</v>
      </c>
      <c r="E29" s="24">
        <v>0</v>
      </c>
      <c r="F29" s="24"/>
      <c r="G29" s="24">
        <v>0</v>
      </c>
      <c r="H29" s="24"/>
    </row>
    <row r="30" spans="1:8">
      <c r="A30" s="12">
        <v>20</v>
      </c>
      <c r="B30" s="20" t="s">
        <v>49</v>
      </c>
      <c r="C30" s="22" t="s">
        <v>18</v>
      </c>
      <c r="D30" s="185">
        <f t="shared" si="0"/>
        <v>1</v>
      </c>
      <c r="E30" s="22">
        <v>1</v>
      </c>
      <c r="F30" s="22">
        <v>0</v>
      </c>
      <c r="G30" s="22">
        <v>0</v>
      </c>
      <c r="H30" s="22"/>
    </row>
    <row r="31" spans="1:8">
      <c r="A31" s="12">
        <v>21</v>
      </c>
      <c r="B31" s="20" t="s">
        <v>50</v>
      </c>
      <c r="C31" s="22" t="s">
        <v>18</v>
      </c>
      <c r="D31" s="185">
        <f t="shared" si="0"/>
        <v>0</v>
      </c>
      <c r="E31" s="22">
        <v>0</v>
      </c>
      <c r="F31" s="22"/>
      <c r="G31" s="22">
        <v>0</v>
      </c>
      <c r="H31" s="22"/>
    </row>
    <row r="32" spans="1:8">
      <c r="A32" s="12">
        <v>22</v>
      </c>
      <c r="B32" s="20" t="s">
        <v>51</v>
      </c>
      <c r="C32" s="21" t="s">
        <v>52</v>
      </c>
      <c r="D32" s="185">
        <f t="shared" si="0"/>
        <v>0</v>
      </c>
      <c r="E32" s="22">
        <v>0</v>
      </c>
      <c r="F32" s="22"/>
      <c r="G32" s="22">
        <v>0</v>
      </c>
      <c r="H32" s="22"/>
    </row>
    <row r="33" spans="1:8">
      <c r="A33" s="12">
        <v>23</v>
      </c>
      <c r="B33" s="13" t="s">
        <v>53</v>
      </c>
      <c r="C33" s="16" t="s">
        <v>35</v>
      </c>
      <c r="D33" s="185">
        <f t="shared" si="0"/>
        <v>20</v>
      </c>
      <c r="E33" s="22">
        <v>0</v>
      </c>
      <c r="F33" s="190">
        <v>20</v>
      </c>
      <c r="G33" s="12">
        <v>0</v>
      </c>
      <c r="H33" s="12"/>
    </row>
    <row r="34" spans="1:8" ht="36.75" customHeight="1">
      <c r="A34" s="12">
        <v>24</v>
      </c>
      <c r="B34" s="13" t="s">
        <v>54</v>
      </c>
      <c r="C34" s="16" t="s">
        <v>18</v>
      </c>
      <c r="D34" s="185">
        <f t="shared" si="0"/>
        <v>26</v>
      </c>
      <c r="E34" s="24">
        <v>4</v>
      </c>
      <c r="F34" s="190">
        <v>20</v>
      </c>
      <c r="G34" s="12">
        <v>2</v>
      </c>
      <c r="H34" s="12"/>
    </row>
    <row r="35" spans="1:8">
      <c r="A35" s="12">
        <v>25</v>
      </c>
      <c r="B35" s="13" t="s">
        <v>55</v>
      </c>
      <c r="C35" s="16" t="s">
        <v>18</v>
      </c>
      <c r="D35" s="185">
        <f t="shared" si="0"/>
        <v>0</v>
      </c>
      <c r="E35" s="24"/>
      <c r="F35" s="190"/>
      <c r="G35" s="12"/>
      <c r="H35" s="12"/>
    </row>
    <row r="36" spans="1:8">
      <c r="A36" s="12">
        <v>26</v>
      </c>
      <c r="B36" s="13" t="s">
        <v>56</v>
      </c>
      <c r="C36" s="16" t="s">
        <v>18</v>
      </c>
      <c r="D36" s="185">
        <f t="shared" si="0"/>
        <v>8</v>
      </c>
      <c r="E36" s="24">
        <v>3</v>
      </c>
      <c r="F36" s="190">
        <v>5</v>
      </c>
      <c r="G36" s="12">
        <v>0</v>
      </c>
      <c r="H36" s="12"/>
    </row>
    <row r="37" spans="1:8">
      <c r="A37" s="12">
        <v>27</v>
      </c>
      <c r="B37" s="13" t="s">
        <v>57</v>
      </c>
      <c r="C37" s="16" t="s">
        <v>16</v>
      </c>
      <c r="D37" s="185">
        <f t="shared" si="0"/>
        <v>65</v>
      </c>
      <c r="E37" s="24">
        <v>10</v>
      </c>
      <c r="F37" s="190">
        <v>50</v>
      </c>
      <c r="G37" s="12">
        <v>5</v>
      </c>
      <c r="H37" s="12"/>
    </row>
    <row r="38" spans="1:8">
      <c r="A38" s="12">
        <v>28</v>
      </c>
      <c r="B38" s="13" t="s">
        <v>58</v>
      </c>
      <c r="C38" s="16" t="s">
        <v>18</v>
      </c>
      <c r="D38" s="185">
        <f t="shared" si="0"/>
        <v>7</v>
      </c>
      <c r="E38" s="24">
        <v>2</v>
      </c>
      <c r="F38" s="190">
        <v>4</v>
      </c>
      <c r="G38" s="12">
        <v>1</v>
      </c>
      <c r="H38" s="12"/>
    </row>
    <row r="39" spans="1:8">
      <c r="A39" s="12">
        <v>29</v>
      </c>
      <c r="B39" s="13" t="s">
        <v>59</v>
      </c>
      <c r="C39" s="16" t="s">
        <v>18</v>
      </c>
      <c r="D39" s="185">
        <f t="shared" si="0"/>
        <v>13</v>
      </c>
      <c r="E39" s="24">
        <v>2</v>
      </c>
      <c r="F39" s="190">
        <v>10</v>
      </c>
      <c r="G39" s="12">
        <v>1</v>
      </c>
      <c r="H39" s="12"/>
    </row>
    <row r="40" spans="1:8">
      <c r="A40" s="12">
        <v>30</v>
      </c>
      <c r="B40" s="13" t="s">
        <v>60</v>
      </c>
      <c r="C40" s="16" t="s">
        <v>16</v>
      </c>
      <c r="D40" s="185">
        <f t="shared" si="0"/>
        <v>45</v>
      </c>
      <c r="E40" s="24">
        <v>10</v>
      </c>
      <c r="F40" s="190">
        <v>30</v>
      </c>
      <c r="G40" s="12">
        <v>5</v>
      </c>
      <c r="H40" s="12"/>
    </row>
    <row r="41" spans="1:8" ht="36">
      <c r="A41" s="12">
        <v>31</v>
      </c>
      <c r="B41" s="13" t="s">
        <v>61</v>
      </c>
      <c r="C41" s="12" t="s">
        <v>18</v>
      </c>
      <c r="D41" s="185">
        <f t="shared" si="0"/>
        <v>50</v>
      </c>
      <c r="E41" s="24">
        <v>0</v>
      </c>
      <c r="F41" s="190">
        <v>50</v>
      </c>
      <c r="G41" s="12">
        <v>0</v>
      </c>
      <c r="H41" s="12"/>
    </row>
    <row r="42" spans="1:8">
      <c r="A42" s="12">
        <v>32</v>
      </c>
      <c r="B42" s="13" t="s">
        <v>62</v>
      </c>
      <c r="C42" s="16" t="s">
        <v>16</v>
      </c>
      <c r="D42" s="185">
        <f t="shared" si="0"/>
        <v>15</v>
      </c>
      <c r="E42" s="24">
        <v>5</v>
      </c>
      <c r="F42" s="190">
        <v>10</v>
      </c>
      <c r="G42" s="12">
        <v>0</v>
      </c>
      <c r="H42" s="12"/>
    </row>
    <row r="43" spans="1:8">
      <c r="A43" s="12">
        <v>33</v>
      </c>
      <c r="B43" s="13" t="s">
        <v>63</v>
      </c>
      <c r="C43" s="16" t="s">
        <v>18</v>
      </c>
      <c r="D43" s="185">
        <f t="shared" si="0"/>
        <v>0</v>
      </c>
      <c r="E43" s="24">
        <v>0</v>
      </c>
      <c r="F43" s="190"/>
      <c r="G43" s="12">
        <v>0</v>
      </c>
      <c r="H43" s="12"/>
    </row>
    <row r="44" spans="1:8">
      <c r="A44" s="12">
        <v>34</v>
      </c>
      <c r="B44" s="13" t="s">
        <v>64</v>
      </c>
      <c r="C44" s="16" t="s">
        <v>18</v>
      </c>
      <c r="D44" s="185">
        <f t="shared" si="0"/>
        <v>3</v>
      </c>
      <c r="E44" s="24"/>
      <c r="F44" s="190">
        <v>2</v>
      </c>
      <c r="G44" s="12">
        <v>1</v>
      </c>
      <c r="H44" s="12"/>
    </row>
    <row r="45" spans="1:8">
      <c r="A45" s="12">
        <v>35</v>
      </c>
      <c r="B45" s="26" t="s">
        <v>65</v>
      </c>
      <c r="C45" s="16" t="s">
        <v>18</v>
      </c>
      <c r="D45" s="185">
        <f t="shared" si="0"/>
        <v>7</v>
      </c>
      <c r="E45" s="24">
        <v>2</v>
      </c>
      <c r="F45" s="190">
        <v>5</v>
      </c>
      <c r="G45" s="12">
        <v>0</v>
      </c>
      <c r="H45" s="12"/>
    </row>
    <row r="46" spans="1:8">
      <c r="A46" s="12">
        <v>36</v>
      </c>
      <c r="B46" s="13" t="s">
        <v>66</v>
      </c>
      <c r="C46" s="16" t="s">
        <v>18</v>
      </c>
      <c r="D46" s="185">
        <f t="shared" si="0"/>
        <v>22</v>
      </c>
      <c r="E46" s="24">
        <v>2</v>
      </c>
      <c r="F46" s="190">
        <v>20</v>
      </c>
      <c r="G46" s="12">
        <v>0</v>
      </c>
      <c r="H46" s="12"/>
    </row>
    <row r="47" spans="1:8">
      <c r="A47" s="12">
        <v>37</v>
      </c>
      <c r="B47" s="13" t="s">
        <v>67</v>
      </c>
      <c r="C47" s="16" t="s">
        <v>16</v>
      </c>
      <c r="D47" s="185">
        <f t="shared" si="0"/>
        <v>10</v>
      </c>
      <c r="E47" s="24">
        <v>0</v>
      </c>
      <c r="F47" s="190">
        <v>10</v>
      </c>
      <c r="G47" s="12">
        <v>0</v>
      </c>
      <c r="H47" s="12"/>
    </row>
    <row r="48" spans="1:8" ht="17.5" customHeight="1">
      <c r="A48" s="12">
        <v>38</v>
      </c>
      <c r="B48" s="13" t="s">
        <v>68</v>
      </c>
      <c r="C48" s="16" t="s">
        <v>18</v>
      </c>
      <c r="D48" s="185">
        <f t="shared" si="0"/>
        <v>20</v>
      </c>
      <c r="E48" s="24">
        <v>5</v>
      </c>
      <c r="F48" s="190">
        <v>10</v>
      </c>
      <c r="G48" s="12">
        <v>5</v>
      </c>
      <c r="H48" s="12"/>
    </row>
    <row r="49" spans="1:8">
      <c r="A49" s="12">
        <v>39</v>
      </c>
      <c r="B49" s="13" t="s">
        <v>69</v>
      </c>
      <c r="C49" s="16" t="s">
        <v>18</v>
      </c>
      <c r="D49" s="185">
        <f t="shared" si="0"/>
        <v>2</v>
      </c>
      <c r="E49" s="24">
        <v>0</v>
      </c>
      <c r="F49" s="190">
        <v>2</v>
      </c>
      <c r="G49" s="12">
        <v>0</v>
      </c>
      <c r="H49" s="12"/>
    </row>
    <row r="50" spans="1:8">
      <c r="A50" s="12">
        <v>40</v>
      </c>
      <c r="B50" s="13" t="s">
        <v>70</v>
      </c>
      <c r="C50" s="16" t="s">
        <v>18</v>
      </c>
      <c r="D50" s="185">
        <f t="shared" si="0"/>
        <v>50</v>
      </c>
      <c r="E50" s="24">
        <v>10</v>
      </c>
      <c r="F50" s="190">
        <v>30</v>
      </c>
      <c r="G50" s="12">
        <v>10</v>
      </c>
      <c r="H50" s="12"/>
    </row>
    <row r="51" spans="1:8">
      <c r="A51" s="12">
        <v>41</v>
      </c>
      <c r="B51" s="13" t="s">
        <v>71</v>
      </c>
      <c r="C51" s="16" t="s">
        <v>18</v>
      </c>
      <c r="D51" s="185">
        <f t="shared" si="0"/>
        <v>30</v>
      </c>
      <c r="E51" s="24">
        <v>0</v>
      </c>
      <c r="F51" s="190">
        <v>30</v>
      </c>
      <c r="G51" s="12">
        <v>0</v>
      </c>
      <c r="H51" s="12"/>
    </row>
    <row r="52" spans="1:8" ht="36">
      <c r="A52" s="12">
        <v>42</v>
      </c>
      <c r="B52" s="13" t="s">
        <v>73</v>
      </c>
      <c r="C52" s="12" t="s">
        <v>18</v>
      </c>
      <c r="D52" s="185">
        <f t="shared" si="0"/>
        <v>30</v>
      </c>
      <c r="E52" s="24">
        <v>0</v>
      </c>
      <c r="F52" s="22">
        <v>30</v>
      </c>
      <c r="G52" s="12">
        <v>0</v>
      </c>
      <c r="H52" s="12"/>
    </row>
    <row r="53" spans="1:8">
      <c r="A53" s="12">
        <v>43</v>
      </c>
      <c r="B53" s="13" t="s">
        <v>74</v>
      </c>
      <c r="C53" s="12" t="s">
        <v>18</v>
      </c>
      <c r="D53" s="185">
        <f t="shared" si="0"/>
        <v>30</v>
      </c>
      <c r="E53" s="24">
        <v>0</v>
      </c>
      <c r="F53" s="190">
        <v>30</v>
      </c>
      <c r="G53" s="12">
        <v>0</v>
      </c>
      <c r="H53" s="12"/>
    </row>
    <row r="54" spans="1:8">
      <c r="A54" s="12">
        <v>44</v>
      </c>
      <c r="B54" s="13" t="s">
        <v>75</v>
      </c>
      <c r="C54" s="14" t="s">
        <v>18</v>
      </c>
      <c r="D54" s="185">
        <f t="shared" si="0"/>
        <v>40</v>
      </c>
      <c r="E54" s="24">
        <v>0</v>
      </c>
      <c r="F54" s="190">
        <v>40</v>
      </c>
      <c r="G54" s="12">
        <v>0</v>
      </c>
      <c r="H54" s="12"/>
    </row>
    <row r="55" spans="1:8">
      <c r="A55" s="12">
        <v>45</v>
      </c>
      <c r="B55" s="13" t="s">
        <v>76</v>
      </c>
      <c r="C55" s="14" t="s">
        <v>18</v>
      </c>
      <c r="D55" s="185">
        <f t="shared" si="0"/>
        <v>5</v>
      </c>
      <c r="E55" s="24">
        <v>0</v>
      </c>
      <c r="F55" s="190">
        <v>5</v>
      </c>
      <c r="G55" s="12">
        <v>0</v>
      </c>
      <c r="H55" s="12"/>
    </row>
    <row r="56" spans="1:8">
      <c r="A56" s="12">
        <v>46</v>
      </c>
      <c r="B56" s="13" t="s">
        <v>77</v>
      </c>
      <c r="C56" s="12" t="s">
        <v>18</v>
      </c>
      <c r="D56" s="185">
        <f t="shared" si="0"/>
        <v>0</v>
      </c>
      <c r="E56" s="24">
        <v>0</v>
      </c>
      <c r="F56" s="190"/>
      <c r="G56" s="12">
        <v>0</v>
      </c>
      <c r="H56" s="12"/>
    </row>
    <row r="57" spans="1:8">
      <c r="A57" s="12">
        <v>47</v>
      </c>
      <c r="B57" s="13" t="s">
        <v>78</v>
      </c>
      <c r="C57" s="16" t="s">
        <v>18</v>
      </c>
      <c r="D57" s="185">
        <f t="shared" si="0"/>
        <v>0</v>
      </c>
      <c r="E57" s="22">
        <v>0</v>
      </c>
      <c r="F57" s="22"/>
      <c r="G57" s="12">
        <v>0</v>
      </c>
      <c r="H57" s="12"/>
    </row>
    <row r="58" spans="1:8">
      <c r="A58" s="12">
        <v>48</v>
      </c>
      <c r="B58" s="13" t="s">
        <v>79</v>
      </c>
      <c r="C58" s="12" t="s">
        <v>18</v>
      </c>
      <c r="D58" s="185">
        <f t="shared" si="0"/>
        <v>30</v>
      </c>
      <c r="E58" s="24">
        <v>0</v>
      </c>
      <c r="F58" s="190">
        <v>30</v>
      </c>
      <c r="G58" s="12">
        <v>0</v>
      </c>
      <c r="H58" s="12"/>
    </row>
    <row r="59" spans="1:8">
      <c r="A59" s="12">
        <v>49</v>
      </c>
      <c r="B59" s="13" t="s">
        <v>80</v>
      </c>
      <c r="C59" s="14" t="s">
        <v>18</v>
      </c>
      <c r="D59" s="185">
        <f t="shared" si="0"/>
        <v>0</v>
      </c>
      <c r="E59" s="24">
        <v>0</v>
      </c>
      <c r="F59" s="22"/>
      <c r="G59" s="12">
        <v>0</v>
      </c>
      <c r="H59" s="12"/>
    </row>
    <row r="60" spans="1:8">
      <c r="A60" s="12">
        <v>50</v>
      </c>
      <c r="B60" s="13" t="s">
        <v>81</v>
      </c>
      <c r="C60" s="16" t="s">
        <v>18</v>
      </c>
      <c r="D60" s="185">
        <f t="shared" si="0"/>
        <v>17</v>
      </c>
      <c r="E60" s="24">
        <v>7</v>
      </c>
      <c r="F60" s="22">
        <v>10</v>
      </c>
      <c r="G60" s="12">
        <v>0</v>
      </c>
      <c r="H60" s="12"/>
    </row>
    <row r="61" spans="1:8">
      <c r="A61" s="12">
        <v>51</v>
      </c>
      <c r="B61" s="13" t="s">
        <v>82</v>
      </c>
      <c r="C61" s="16" t="s">
        <v>18</v>
      </c>
      <c r="D61" s="185">
        <f t="shared" si="0"/>
        <v>20</v>
      </c>
      <c r="E61" s="24">
        <v>0</v>
      </c>
      <c r="F61" s="190">
        <v>20</v>
      </c>
      <c r="G61" s="12">
        <v>0</v>
      </c>
      <c r="H61" s="12"/>
    </row>
    <row r="62" spans="1:8">
      <c r="A62" s="12">
        <v>52</v>
      </c>
      <c r="B62" s="13" t="s">
        <v>83</v>
      </c>
      <c r="C62" s="16" t="s">
        <v>18</v>
      </c>
      <c r="D62" s="185">
        <f t="shared" si="0"/>
        <v>0</v>
      </c>
      <c r="E62" s="24"/>
      <c r="F62" s="190"/>
      <c r="G62" s="12"/>
      <c r="H62" s="12"/>
    </row>
    <row r="63" spans="1:8">
      <c r="A63" s="12">
        <v>53</v>
      </c>
      <c r="B63" s="13" t="s">
        <v>85</v>
      </c>
      <c r="C63" s="12" t="s">
        <v>18</v>
      </c>
      <c r="D63" s="185">
        <f t="shared" si="0"/>
        <v>0</v>
      </c>
      <c r="E63" s="24">
        <v>0</v>
      </c>
      <c r="F63" s="190"/>
      <c r="G63" s="12">
        <v>0</v>
      </c>
      <c r="H63" s="12"/>
    </row>
    <row r="64" spans="1:8">
      <c r="A64" s="12">
        <v>54</v>
      </c>
      <c r="B64" s="13" t="s">
        <v>86</v>
      </c>
      <c r="C64" s="14" t="s">
        <v>18</v>
      </c>
      <c r="D64" s="185">
        <f t="shared" si="0"/>
        <v>0</v>
      </c>
      <c r="E64" s="24">
        <v>0</v>
      </c>
      <c r="F64" s="190"/>
      <c r="G64" s="12">
        <v>0</v>
      </c>
      <c r="H64" s="12"/>
    </row>
    <row r="65" spans="1:8">
      <c r="A65" s="12">
        <v>55</v>
      </c>
      <c r="B65" s="13" t="s">
        <v>87</v>
      </c>
      <c r="C65" s="12" t="s">
        <v>18</v>
      </c>
      <c r="D65" s="185">
        <f t="shared" si="0"/>
        <v>0</v>
      </c>
      <c r="E65" s="24">
        <v>0</v>
      </c>
      <c r="F65" s="22"/>
      <c r="G65" s="12">
        <v>0</v>
      </c>
      <c r="H65" s="12"/>
    </row>
    <row r="66" spans="1:8">
      <c r="A66" s="12">
        <v>56</v>
      </c>
      <c r="B66" s="13" t="s">
        <v>88</v>
      </c>
      <c r="C66" s="12" t="s">
        <v>18</v>
      </c>
      <c r="D66" s="185">
        <f t="shared" si="0"/>
        <v>0</v>
      </c>
      <c r="E66" s="24">
        <v>0</v>
      </c>
      <c r="F66" s="190"/>
      <c r="G66" s="12">
        <v>0</v>
      </c>
      <c r="H66" s="12"/>
    </row>
    <row r="67" spans="1:8">
      <c r="A67" s="12">
        <v>57</v>
      </c>
      <c r="B67" s="13" t="s">
        <v>89</v>
      </c>
      <c r="C67" s="12" t="s">
        <v>18</v>
      </c>
      <c r="D67" s="185">
        <f t="shared" si="0"/>
        <v>0</v>
      </c>
      <c r="E67" s="24">
        <v>0</v>
      </c>
      <c r="F67" s="190"/>
      <c r="G67" s="12">
        <v>0</v>
      </c>
      <c r="H67" s="12"/>
    </row>
    <row r="68" spans="1:8">
      <c r="A68" s="12">
        <v>58</v>
      </c>
      <c r="B68" s="13" t="s">
        <v>90</v>
      </c>
      <c r="C68" s="12" t="s">
        <v>18</v>
      </c>
      <c r="D68" s="185">
        <f t="shared" si="0"/>
        <v>0</v>
      </c>
      <c r="E68" s="24">
        <v>0</v>
      </c>
      <c r="F68" s="190"/>
      <c r="G68" s="12">
        <v>0</v>
      </c>
      <c r="H68" s="12"/>
    </row>
    <row r="69" spans="1:8">
      <c r="A69" s="12">
        <v>59</v>
      </c>
      <c r="B69" s="13" t="s">
        <v>91</v>
      </c>
      <c r="C69" s="12" t="s">
        <v>18</v>
      </c>
      <c r="D69" s="185">
        <f t="shared" si="0"/>
        <v>0</v>
      </c>
      <c r="E69" s="24">
        <v>0</v>
      </c>
      <c r="F69" s="190"/>
      <c r="G69" s="12">
        <v>0</v>
      </c>
      <c r="H69" s="12"/>
    </row>
    <row r="70" spans="1:8">
      <c r="A70" s="12">
        <v>60</v>
      </c>
      <c r="B70" s="13" t="s">
        <v>92</v>
      </c>
      <c r="C70" s="14" t="s">
        <v>18</v>
      </c>
      <c r="D70" s="185">
        <f t="shared" si="0"/>
        <v>0</v>
      </c>
      <c r="E70" s="24">
        <v>0</v>
      </c>
      <c r="F70" s="190"/>
      <c r="G70" s="12">
        <v>0</v>
      </c>
      <c r="H70" s="12"/>
    </row>
    <row r="71" spans="1:8">
      <c r="A71" s="12">
        <v>61</v>
      </c>
      <c r="B71" s="13" t="s">
        <v>93</v>
      </c>
      <c r="C71" s="14" t="s">
        <v>18</v>
      </c>
      <c r="D71" s="185">
        <f t="shared" si="0"/>
        <v>0</v>
      </c>
      <c r="E71" s="24">
        <v>0</v>
      </c>
      <c r="F71" s="190"/>
      <c r="G71" s="12">
        <v>0</v>
      </c>
      <c r="H71" s="12"/>
    </row>
    <row r="72" spans="1:8">
      <c r="A72" s="12">
        <v>62</v>
      </c>
      <c r="B72" s="13" t="s">
        <v>94</v>
      </c>
      <c r="C72" s="14" t="s">
        <v>18</v>
      </c>
      <c r="D72" s="185">
        <f t="shared" si="0"/>
        <v>0</v>
      </c>
      <c r="E72" s="24">
        <v>0</v>
      </c>
      <c r="F72" s="190"/>
      <c r="G72" s="12">
        <v>0</v>
      </c>
      <c r="H72" s="12"/>
    </row>
    <row r="73" spans="1:8">
      <c r="A73" s="12">
        <v>63</v>
      </c>
      <c r="B73" s="13" t="s">
        <v>95</v>
      </c>
      <c r="C73" s="14" t="s">
        <v>18</v>
      </c>
      <c r="D73" s="185">
        <f t="shared" si="0"/>
        <v>14</v>
      </c>
      <c r="E73" s="24">
        <v>2</v>
      </c>
      <c r="F73" s="190">
        <v>10</v>
      </c>
      <c r="G73" s="12">
        <v>2</v>
      </c>
      <c r="H73" s="12"/>
    </row>
    <row r="74" spans="1:8" ht="36">
      <c r="A74" s="12">
        <v>64</v>
      </c>
      <c r="B74" s="13" t="s">
        <v>98</v>
      </c>
      <c r="C74" s="12" t="s">
        <v>18</v>
      </c>
      <c r="D74" s="185">
        <f t="shared" si="0"/>
        <v>24</v>
      </c>
      <c r="E74" s="24">
        <v>0</v>
      </c>
      <c r="F74" s="190">
        <v>24</v>
      </c>
      <c r="G74" s="12">
        <v>0</v>
      </c>
      <c r="H74" s="12"/>
    </row>
    <row r="75" spans="1:8" ht="54">
      <c r="A75" s="12">
        <v>65</v>
      </c>
      <c r="B75" s="13" t="s">
        <v>99</v>
      </c>
      <c r="C75" s="12" t="s">
        <v>18</v>
      </c>
      <c r="D75" s="185">
        <f t="shared" si="0"/>
        <v>50</v>
      </c>
      <c r="E75" s="24">
        <v>0</v>
      </c>
      <c r="F75" s="84">
        <v>50</v>
      </c>
      <c r="G75" s="12">
        <v>0</v>
      </c>
      <c r="H75" s="12"/>
    </row>
    <row r="76" spans="1:8" ht="36">
      <c r="A76" s="12">
        <v>66</v>
      </c>
      <c r="B76" s="13" t="s">
        <v>100</v>
      </c>
      <c r="C76" s="12" t="s">
        <v>18</v>
      </c>
      <c r="D76" s="185">
        <f t="shared" ref="D76:D89" si="1">E76+F76+G76</f>
        <v>100000</v>
      </c>
      <c r="E76" s="24">
        <v>0</v>
      </c>
      <c r="F76" s="190">
        <v>100000</v>
      </c>
      <c r="G76" s="12">
        <v>0</v>
      </c>
      <c r="H76" s="12"/>
    </row>
    <row r="77" spans="1:8">
      <c r="A77" s="12">
        <v>67</v>
      </c>
      <c r="B77" s="13" t="s">
        <v>102</v>
      </c>
      <c r="C77" s="12" t="s">
        <v>18</v>
      </c>
      <c r="D77" s="185">
        <f t="shared" si="1"/>
        <v>300</v>
      </c>
      <c r="E77" s="24">
        <v>0</v>
      </c>
      <c r="F77" s="22">
        <v>0</v>
      </c>
      <c r="G77" s="12">
        <v>300</v>
      </c>
      <c r="H77" s="12"/>
    </row>
    <row r="78" spans="1:8">
      <c r="A78" s="12">
        <v>68</v>
      </c>
      <c r="B78" s="13" t="s">
        <v>103</v>
      </c>
      <c r="C78" s="12" t="s">
        <v>18</v>
      </c>
      <c r="D78" s="185">
        <f t="shared" si="1"/>
        <v>300</v>
      </c>
      <c r="E78" s="24">
        <v>0</v>
      </c>
      <c r="F78" s="22">
        <v>0</v>
      </c>
      <c r="G78" s="12">
        <v>300</v>
      </c>
      <c r="H78" s="12"/>
    </row>
    <row r="79" spans="1:8">
      <c r="A79" s="12">
        <v>69</v>
      </c>
      <c r="B79" s="13" t="s">
        <v>104</v>
      </c>
      <c r="C79" s="12" t="s">
        <v>18</v>
      </c>
      <c r="D79" s="185">
        <f t="shared" si="1"/>
        <v>2000</v>
      </c>
      <c r="E79" s="24">
        <v>0</v>
      </c>
      <c r="F79" s="190">
        <v>2000</v>
      </c>
      <c r="G79" s="12">
        <v>0</v>
      </c>
      <c r="H79" s="12"/>
    </row>
    <row r="80" spans="1:8">
      <c r="A80" s="12">
        <v>70</v>
      </c>
      <c r="B80" s="28" t="s">
        <v>107</v>
      </c>
      <c r="C80" s="22" t="s">
        <v>18</v>
      </c>
      <c r="D80" s="185">
        <f t="shared" si="1"/>
        <v>0</v>
      </c>
      <c r="E80" s="22"/>
      <c r="F80" s="22"/>
      <c r="G80" s="22">
        <v>0</v>
      </c>
      <c r="H80" s="22"/>
    </row>
    <row r="81" spans="1:8">
      <c r="A81" s="12">
        <v>71</v>
      </c>
      <c r="B81" s="28" t="s">
        <v>108</v>
      </c>
      <c r="C81" s="22" t="s">
        <v>18</v>
      </c>
      <c r="D81" s="185">
        <f t="shared" si="1"/>
        <v>0</v>
      </c>
      <c r="E81" s="22"/>
      <c r="F81" s="22">
        <v>0</v>
      </c>
      <c r="G81" s="22"/>
      <c r="H81" s="22"/>
    </row>
    <row r="82" spans="1:8">
      <c r="A82" s="12">
        <v>72</v>
      </c>
      <c r="B82" s="28" t="s">
        <v>109</v>
      </c>
      <c r="C82" s="22" t="s">
        <v>18</v>
      </c>
      <c r="D82" s="185">
        <f t="shared" si="1"/>
        <v>0</v>
      </c>
      <c r="E82" s="22">
        <v>0</v>
      </c>
      <c r="F82" s="22"/>
      <c r="G82" s="22">
        <v>0</v>
      </c>
      <c r="H82" s="22"/>
    </row>
    <row r="83" spans="1:8">
      <c r="A83" s="12">
        <v>73</v>
      </c>
      <c r="B83" s="28" t="s">
        <v>110</v>
      </c>
      <c r="C83" s="22" t="s">
        <v>18</v>
      </c>
      <c r="D83" s="185">
        <f t="shared" si="1"/>
        <v>0</v>
      </c>
      <c r="E83" s="22"/>
      <c r="F83" s="22"/>
      <c r="G83" s="22"/>
      <c r="H83" s="22"/>
    </row>
    <row r="84" spans="1:8">
      <c r="A84" s="12">
        <v>74</v>
      </c>
      <c r="B84" s="28" t="s">
        <v>111</v>
      </c>
      <c r="C84" s="22" t="s">
        <v>18</v>
      </c>
      <c r="D84" s="185">
        <f t="shared" si="1"/>
        <v>0</v>
      </c>
      <c r="E84" s="22"/>
      <c r="F84" s="22">
        <v>0</v>
      </c>
      <c r="G84" s="22">
        <v>0</v>
      </c>
      <c r="H84" s="22"/>
    </row>
    <row r="85" spans="1:8" ht="36">
      <c r="A85" s="12">
        <v>75</v>
      </c>
      <c r="B85" s="28" t="s">
        <v>112</v>
      </c>
      <c r="C85" s="22" t="s">
        <v>18</v>
      </c>
      <c r="D85" s="185">
        <f t="shared" si="1"/>
        <v>0</v>
      </c>
      <c r="E85" s="22"/>
      <c r="F85" s="22">
        <v>0</v>
      </c>
      <c r="G85" s="22">
        <v>0</v>
      </c>
      <c r="H85" s="22"/>
    </row>
    <row r="86" spans="1:8" ht="36">
      <c r="A86" s="12">
        <v>76</v>
      </c>
      <c r="B86" s="28" t="s">
        <v>113</v>
      </c>
      <c r="C86" s="22" t="s">
        <v>114</v>
      </c>
      <c r="D86" s="185">
        <f t="shared" si="1"/>
        <v>2</v>
      </c>
      <c r="E86" s="22">
        <v>0</v>
      </c>
      <c r="F86" s="22">
        <v>2</v>
      </c>
      <c r="G86" s="22">
        <v>0</v>
      </c>
      <c r="H86" s="22"/>
    </row>
    <row r="87" spans="1:8" ht="36">
      <c r="A87" s="12">
        <v>77</v>
      </c>
      <c r="B87" s="28" t="s">
        <v>115</v>
      </c>
      <c r="C87" s="22" t="s">
        <v>18</v>
      </c>
      <c r="D87" s="185">
        <f t="shared" si="1"/>
        <v>0</v>
      </c>
      <c r="E87" s="22">
        <v>0</v>
      </c>
      <c r="F87" s="22"/>
      <c r="G87" s="22">
        <v>0</v>
      </c>
      <c r="H87" s="22"/>
    </row>
    <row r="88" spans="1:8">
      <c r="A88" s="12">
        <v>78</v>
      </c>
      <c r="B88" s="29" t="s">
        <v>116</v>
      </c>
      <c r="C88" s="12" t="s">
        <v>106</v>
      </c>
      <c r="D88" s="184">
        <f t="shared" si="1"/>
        <v>0</v>
      </c>
      <c r="E88" s="22">
        <v>0</v>
      </c>
      <c r="F88" s="22"/>
      <c r="G88" s="12">
        <v>0</v>
      </c>
      <c r="H88" s="12"/>
    </row>
    <row r="89" spans="1:8" ht="36">
      <c r="A89" s="12">
        <v>79</v>
      </c>
      <c r="B89" s="23" t="s">
        <v>118</v>
      </c>
      <c r="C89" s="24" t="s">
        <v>18</v>
      </c>
      <c r="D89" s="184">
        <f t="shared" si="1"/>
        <v>0</v>
      </c>
      <c r="E89" s="22">
        <v>0</v>
      </c>
      <c r="F89" s="22">
        <v>0</v>
      </c>
      <c r="G89" s="12">
        <v>0</v>
      </c>
      <c r="H89" s="29"/>
    </row>
    <row r="90" spans="1:8">
      <c r="A90" s="1"/>
      <c r="B90" s="1"/>
      <c r="C90" s="1"/>
      <c r="D90" s="186"/>
      <c r="E90" s="74"/>
      <c r="F90" s="74"/>
      <c r="G90" s="1"/>
    </row>
    <row r="91" spans="1:8">
      <c r="A91" s="1"/>
      <c r="B91" s="1"/>
      <c r="C91" s="1"/>
      <c r="D91" s="186"/>
      <c r="E91" s="74"/>
      <c r="F91" s="74"/>
      <c r="G91" s="1"/>
    </row>
    <row r="92" spans="1:8">
      <c r="A92" s="1"/>
      <c r="B92" s="1"/>
      <c r="C92" s="1"/>
      <c r="D92" s="186"/>
      <c r="E92" s="74"/>
      <c r="F92" s="74"/>
      <c r="G92" s="1"/>
    </row>
    <row r="93" spans="1:8">
      <c r="A93" s="1"/>
      <c r="B93" s="1"/>
      <c r="C93" s="1"/>
      <c r="D93" s="186"/>
      <c r="E93" s="74"/>
      <c r="F93" s="74"/>
      <c r="G93" s="1"/>
    </row>
    <row r="94" spans="1:8">
      <c r="A94" s="1"/>
      <c r="B94" s="1"/>
      <c r="C94" s="1"/>
      <c r="D94" s="186"/>
      <c r="E94" s="74"/>
      <c r="F94" s="74"/>
      <c r="G94" s="1"/>
    </row>
    <row r="95" spans="1:8">
      <c r="A95" s="1"/>
      <c r="B95" s="1"/>
      <c r="C95" s="1"/>
      <c r="D95" s="186"/>
      <c r="E95" s="74"/>
      <c r="F95" s="74"/>
      <c r="G95" s="1"/>
    </row>
    <row r="96" spans="1:8">
      <c r="A96" s="1"/>
      <c r="B96" s="1"/>
      <c r="C96" s="1"/>
      <c r="D96" s="186"/>
      <c r="E96" s="74"/>
      <c r="F96" s="74"/>
      <c r="G96" s="1"/>
    </row>
    <row r="97" spans="1:7">
      <c r="A97" s="1"/>
      <c r="B97" s="1"/>
      <c r="C97" s="1"/>
      <c r="D97" s="186"/>
      <c r="E97" s="74"/>
      <c r="F97" s="74"/>
      <c r="G97" s="1"/>
    </row>
    <row r="98" spans="1:7">
      <c r="A98" s="1"/>
      <c r="B98" s="1"/>
      <c r="C98" s="1"/>
      <c r="D98" s="186"/>
      <c r="E98" s="74"/>
      <c r="F98" s="74"/>
      <c r="G98" s="1"/>
    </row>
    <row r="99" spans="1:7">
      <c r="A99" s="1"/>
      <c r="B99" s="1"/>
      <c r="C99" s="1"/>
      <c r="D99" s="186"/>
      <c r="E99" s="74"/>
      <c r="F99" s="74"/>
      <c r="G99" s="1"/>
    </row>
    <row r="100" spans="1:7">
      <c r="A100" s="1"/>
      <c r="B100" s="1"/>
      <c r="C100" s="1"/>
      <c r="D100" s="186"/>
      <c r="E100" s="74"/>
      <c r="F100" s="74"/>
      <c r="G100" s="1"/>
    </row>
    <row r="101" spans="1:7">
      <c r="A101" s="1"/>
      <c r="B101" s="1"/>
      <c r="C101" s="1"/>
      <c r="D101" s="186"/>
      <c r="E101" s="74"/>
      <c r="F101" s="74"/>
      <c r="G101" s="1"/>
    </row>
    <row r="102" spans="1:7">
      <c r="A102" s="1"/>
      <c r="B102" s="1"/>
      <c r="C102" s="1"/>
      <c r="D102" s="186"/>
      <c r="E102" s="74"/>
      <c r="F102" s="74"/>
      <c r="G102" s="1"/>
    </row>
    <row r="103" spans="1:7">
      <c r="A103" s="1"/>
      <c r="B103" s="1"/>
      <c r="C103" s="1"/>
      <c r="D103" s="186"/>
      <c r="E103" s="74"/>
      <c r="F103" s="74"/>
      <c r="G103" s="1"/>
    </row>
    <row r="104" spans="1:7">
      <c r="A104" s="1"/>
      <c r="B104" s="1"/>
      <c r="C104" s="1"/>
      <c r="D104" s="186"/>
      <c r="E104" s="74"/>
      <c r="F104" s="74"/>
      <c r="G104" s="1"/>
    </row>
    <row r="105" spans="1:7">
      <c r="A105" s="1"/>
      <c r="B105" s="1"/>
      <c r="C105" s="1"/>
      <c r="D105" s="186"/>
      <c r="E105" s="74"/>
      <c r="F105" s="74"/>
      <c r="G105" s="1"/>
    </row>
    <row r="106" spans="1:7">
      <c r="A106" s="1"/>
      <c r="B106" s="1"/>
      <c r="C106" s="1"/>
      <c r="D106" s="186"/>
      <c r="E106" s="74"/>
      <c r="F106" s="74"/>
      <c r="G106" s="1"/>
    </row>
    <row r="107" spans="1:7">
      <c r="A107" s="1"/>
      <c r="B107" s="1"/>
      <c r="C107" s="1"/>
      <c r="D107" s="186"/>
      <c r="E107" s="74"/>
      <c r="F107" s="74"/>
      <c r="G107" s="1"/>
    </row>
    <row r="108" spans="1:7">
      <c r="A108" s="1"/>
      <c r="B108" s="1"/>
      <c r="C108" s="1"/>
      <c r="D108" s="186"/>
      <c r="E108" s="74"/>
      <c r="F108" s="74"/>
      <c r="G108" s="1"/>
    </row>
    <row r="109" spans="1:7">
      <c r="A109" s="1"/>
      <c r="B109" s="1"/>
      <c r="C109" s="1"/>
      <c r="D109" s="186"/>
      <c r="E109" s="74"/>
      <c r="F109" s="74"/>
      <c r="G109" s="1"/>
    </row>
    <row r="110" spans="1:7">
      <c r="A110" s="1"/>
      <c r="B110" s="1"/>
      <c r="C110" s="1"/>
      <c r="D110" s="186"/>
      <c r="E110" s="74"/>
      <c r="F110" s="74"/>
      <c r="G110" s="1"/>
    </row>
    <row r="111" spans="1:7">
      <c r="A111" s="1"/>
      <c r="B111" s="1"/>
      <c r="C111" s="1"/>
      <c r="D111" s="186"/>
      <c r="E111" s="74"/>
      <c r="F111" s="74"/>
      <c r="G111" s="1"/>
    </row>
    <row r="112" spans="1:7">
      <c r="A112" s="1"/>
      <c r="B112" s="1"/>
      <c r="C112" s="1"/>
      <c r="D112" s="186"/>
      <c r="E112" s="74"/>
      <c r="F112" s="74"/>
      <c r="G112" s="1"/>
    </row>
    <row r="113" spans="1:7">
      <c r="A113" s="1"/>
      <c r="B113" s="1"/>
      <c r="C113" s="1"/>
      <c r="D113" s="186"/>
      <c r="E113" s="74"/>
      <c r="F113" s="74"/>
      <c r="G113" s="1"/>
    </row>
    <row r="114" spans="1:7">
      <c r="A114" s="1"/>
      <c r="B114" s="1"/>
      <c r="C114" s="1"/>
      <c r="D114" s="186"/>
      <c r="E114" s="74"/>
      <c r="F114" s="74"/>
      <c r="G114" s="1"/>
    </row>
    <row r="115" spans="1:7">
      <c r="A115" s="1"/>
      <c r="B115" s="1"/>
      <c r="C115" s="1"/>
      <c r="D115" s="186"/>
      <c r="E115" s="74"/>
      <c r="F115" s="74"/>
      <c r="G115" s="1"/>
    </row>
    <row r="116" spans="1:7">
      <c r="A116" s="1"/>
      <c r="B116" s="1"/>
      <c r="C116" s="1"/>
      <c r="D116" s="186"/>
      <c r="E116" s="74"/>
      <c r="F116" s="74"/>
      <c r="G116" s="1"/>
    </row>
    <row r="117" spans="1:7">
      <c r="A117" s="1"/>
      <c r="B117" s="1"/>
      <c r="C117" s="1"/>
      <c r="D117" s="186"/>
      <c r="E117" s="74"/>
      <c r="F117" s="74"/>
      <c r="G117" s="1"/>
    </row>
    <row r="118" spans="1:7">
      <c r="A118" s="1"/>
      <c r="B118" s="1"/>
      <c r="C118" s="1"/>
      <c r="D118" s="186"/>
      <c r="E118" s="74"/>
      <c r="F118" s="74"/>
      <c r="G118" s="1"/>
    </row>
    <row r="119" spans="1:7">
      <c r="A119" s="1"/>
      <c r="B119" s="1"/>
      <c r="C119" s="1"/>
      <c r="D119" s="186"/>
      <c r="E119" s="74"/>
      <c r="F119" s="74"/>
      <c r="G119" s="1"/>
    </row>
    <row r="120" spans="1:7">
      <c r="A120" s="1"/>
      <c r="B120" s="1"/>
      <c r="C120" s="1"/>
      <c r="D120" s="186"/>
      <c r="E120" s="74"/>
      <c r="F120" s="74"/>
      <c r="G120" s="1"/>
    </row>
    <row r="121" spans="1:7">
      <c r="A121" s="1"/>
      <c r="B121" s="1"/>
      <c r="C121" s="1"/>
      <c r="D121" s="186"/>
      <c r="E121" s="74"/>
      <c r="F121" s="74"/>
      <c r="G121" s="1"/>
    </row>
    <row r="122" spans="1:7">
      <c r="A122" s="1"/>
      <c r="B122" s="1"/>
      <c r="C122" s="1"/>
      <c r="D122" s="186"/>
      <c r="E122" s="74"/>
      <c r="F122" s="74"/>
      <c r="G122" s="1"/>
    </row>
    <row r="123" spans="1:7">
      <c r="A123" s="1"/>
      <c r="B123" s="1"/>
      <c r="C123" s="1"/>
      <c r="D123" s="186"/>
      <c r="E123" s="74"/>
      <c r="F123" s="74"/>
      <c r="G123" s="1"/>
    </row>
    <row r="124" spans="1:7">
      <c r="A124" s="1"/>
      <c r="B124" s="1"/>
      <c r="C124" s="1"/>
      <c r="D124" s="186"/>
      <c r="E124" s="74"/>
      <c r="F124" s="74"/>
      <c r="G124" s="1"/>
    </row>
    <row r="125" spans="1:7">
      <c r="A125" s="1"/>
      <c r="B125" s="1"/>
      <c r="C125" s="1"/>
      <c r="D125" s="186"/>
      <c r="E125" s="74"/>
      <c r="F125" s="74"/>
      <c r="G125" s="1"/>
    </row>
    <row r="126" spans="1:7">
      <c r="A126" s="1"/>
      <c r="B126" s="1"/>
      <c r="C126" s="1"/>
      <c r="D126" s="186"/>
      <c r="E126" s="74"/>
      <c r="F126" s="74"/>
      <c r="G126" s="1"/>
    </row>
    <row r="127" spans="1:7">
      <c r="A127" s="1"/>
      <c r="B127" s="1"/>
      <c r="C127" s="1"/>
      <c r="D127" s="186"/>
      <c r="E127" s="74"/>
      <c r="F127" s="74"/>
      <c r="G127" s="1"/>
    </row>
    <row r="128" spans="1:7">
      <c r="A128" s="1"/>
      <c r="B128" s="1"/>
      <c r="C128" s="1"/>
      <c r="D128" s="186"/>
      <c r="E128" s="74"/>
      <c r="F128" s="74"/>
      <c r="G128" s="1"/>
    </row>
    <row r="129" spans="1:7">
      <c r="A129" s="1"/>
      <c r="B129" s="1"/>
      <c r="C129" s="1"/>
      <c r="D129" s="186"/>
      <c r="E129" s="74"/>
      <c r="F129" s="74"/>
      <c r="G129" s="1"/>
    </row>
    <row r="130" spans="1:7">
      <c r="A130" s="1"/>
      <c r="B130" s="1"/>
      <c r="C130" s="1"/>
      <c r="D130" s="186"/>
      <c r="E130" s="74"/>
      <c r="F130" s="74"/>
      <c r="G130" s="1"/>
    </row>
    <row r="131" spans="1:7">
      <c r="A131" s="1"/>
      <c r="B131" s="1"/>
      <c r="C131" s="1"/>
      <c r="D131" s="186"/>
      <c r="E131" s="74"/>
      <c r="F131" s="74"/>
      <c r="G131" s="1"/>
    </row>
    <row r="132" spans="1:7">
      <c r="A132" s="1"/>
      <c r="B132" s="1"/>
      <c r="C132" s="1"/>
      <c r="D132" s="186"/>
      <c r="E132" s="74"/>
      <c r="F132" s="74"/>
      <c r="G132" s="1"/>
    </row>
    <row r="133" spans="1:7">
      <c r="A133" s="1"/>
      <c r="B133" s="1"/>
      <c r="C133" s="1"/>
      <c r="D133" s="186"/>
      <c r="E133" s="74"/>
      <c r="F133" s="74"/>
      <c r="G133" s="1"/>
    </row>
    <row r="134" spans="1:7">
      <c r="A134" s="1"/>
      <c r="B134" s="1"/>
      <c r="C134" s="1"/>
      <c r="D134" s="186"/>
      <c r="E134" s="74"/>
      <c r="F134" s="74"/>
      <c r="G134" s="1"/>
    </row>
    <row r="135" spans="1:7">
      <c r="A135" s="1"/>
      <c r="B135" s="1"/>
      <c r="C135" s="1"/>
      <c r="D135" s="186"/>
      <c r="E135" s="74"/>
      <c r="F135" s="74"/>
      <c r="G135" s="1"/>
    </row>
    <row r="136" spans="1:7">
      <c r="A136" s="1"/>
      <c r="B136" s="1"/>
      <c r="C136" s="1"/>
      <c r="D136" s="186"/>
      <c r="E136" s="74"/>
      <c r="F136" s="74"/>
      <c r="G136" s="1"/>
    </row>
    <row r="137" spans="1:7">
      <c r="A137" s="1"/>
      <c r="B137" s="1"/>
      <c r="C137" s="1"/>
      <c r="D137" s="186"/>
      <c r="E137" s="74"/>
      <c r="F137" s="74"/>
      <c r="G137" s="1"/>
    </row>
    <row r="138" spans="1:7">
      <c r="A138" s="1"/>
      <c r="B138" s="1"/>
      <c r="C138" s="1"/>
      <c r="D138" s="186"/>
      <c r="E138" s="74"/>
      <c r="F138" s="74"/>
      <c r="G138" s="1"/>
    </row>
    <row r="139" spans="1:7">
      <c r="A139" s="1"/>
      <c r="B139" s="1"/>
      <c r="C139" s="1"/>
      <c r="D139" s="186"/>
      <c r="E139" s="74"/>
      <c r="F139" s="74"/>
      <c r="G139" s="1"/>
    </row>
    <row r="140" spans="1:7">
      <c r="A140" s="1"/>
      <c r="B140" s="1"/>
      <c r="C140" s="1"/>
      <c r="D140" s="186"/>
      <c r="E140" s="74"/>
      <c r="F140" s="74"/>
      <c r="G140" s="1"/>
    </row>
    <row r="141" spans="1:7">
      <c r="B141" s="1"/>
      <c r="C141" s="1"/>
      <c r="D141" s="186"/>
      <c r="E141" s="74"/>
      <c r="F141" s="74"/>
      <c r="G141" s="1"/>
    </row>
    <row r="142" spans="1:7">
      <c r="B142" s="1"/>
      <c r="C142" s="1"/>
      <c r="D142" s="186"/>
      <c r="E142" s="74"/>
      <c r="F142" s="74"/>
      <c r="G142" s="1"/>
    </row>
    <row r="143" spans="1:7">
      <c r="B143" s="1"/>
      <c r="C143" s="1"/>
      <c r="D143" s="186"/>
      <c r="E143" s="74"/>
      <c r="F143" s="74"/>
      <c r="G143" s="1"/>
    </row>
    <row r="144" spans="1:7">
      <c r="B144" s="1"/>
      <c r="C144" s="1"/>
      <c r="D144" s="186"/>
      <c r="E144" s="74"/>
      <c r="F144" s="74"/>
      <c r="G144" s="1"/>
    </row>
  </sheetData>
  <mergeCells count="10">
    <mergeCell ref="A9:A10"/>
    <mergeCell ref="B9:B10"/>
    <mergeCell ref="C9:C10"/>
    <mergeCell ref="D9:D10"/>
    <mergeCell ref="E9:G9"/>
    <mergeCell ref="A1:B1"/>
    <mergeCell ref="A2:C2"/>
    <mergeCell ref="F2:H2"/>
    <mergeCell ref="A4:C4"/>
    <mergeCell ref="A7:H7"/>
  </mergeCells>
  <pageMargins left="0.7" right="0.7" top="0.75" bottom="0.75" header="0.3" footer="0.3"/>
</worksheet>
</file>

<file path=xl/worksheets/sheet19.xml><?xml version="1.0" encoding="utf-8"?>
<worksheet xmlns="http://schemas.openxmlformats.org/spreadsheetml/2006/main" xmlns:r="http://schemas.openxmlformats.org/officeDocument/2006/relationships">
  <dimension ref="A1:H58"/>
  <sheetViews>
    <sheetView topLeftCell="A16" workbookViewId="0">
      <selection activeCell="A7" sqref="A7:H7"/>
    </sheetView>
  </sheetViews>
  <sheetFormatPr defaultColWidth="9.1796875" defaultRowHeight="18"/>
  <cols>
    <col min="1" max="1" width="6.1796875" style="155" customWidth="1"/>
    <col min="2" max="2" width="33.54296875" style="165" customWidth="1"/>
    <col min="3" max="3" width="11.7265625" style="51" customWidth="1"/>
    <col min="4" max="4" width="15" style="182" customWidth="1"/>
    <col min="5" max="6" width="15.7265625" style="75" bestFit="1" customWidth="1"/>
    <col min="7" max="7" width="14.1796875" style="51" bestFit="1" customWidth="1"/>
    <col min="8" max="8" width="20" style="70" customWidth="1"/>
    <col min="9" max="16384" width="9.1796875" style="70"/>
  </cols>
  <sheetData>
    <row r="1" spans="1:8">
      <c r="A1" s="402" t="s">
        <v>0</v>
      </c>
      <c r="B1" s="402"/>
      <c r="C1" s="402"/>
      <c r="F1" s="402" t="s">
        <v>1</v>
      </c>
      <c r="G1" s="402"/>
      <c r="H1" s="402"/>
    </row>
    <row r="2" spans="1:8" ht="57.65" customHeight="1">
      <c r="A2" s="403" t="s">
        <v>272</v>
      </c>
      <c r="B2" s="403"/>
      <c r="C2" s="403"/>
      <c r="F2" s="403" t="s">
        <v>151</v>
      </c>
      <c r="G2" s="403"/>
      <c r="H2" s="403"/>
    </row>
    <row r="3" spans="1:8" ht="27.75" customHeight="1">
      <c r="A3" s="404" t="s">
        <v>273</v>
      </c>
      <c r="B3" s="404"/>
      <c r="C3" s="404"/>
      <c r="G3" s="147" t="s">
        <v>3</v>
      </c>
      <c r="H3" s="147"/>
    </row>
    <row r="4" spans="1:8" ht="27.75" customHeight="1">
      <c r="A4" s="51"/>
      <c r="B4" s="148"/>
      <c r="G4" s="147" t="s">
        <v>4</v>
      </c>
      <c r="H4" s="51"/>
    </row>
    <row r="5" spans="1:8" ht="27.75" customHeight="1">
      <c r="A5" s="51"/>
      <c r="B5" s="51"/>
      <c r="C5" s="149"/>
      <c r="G5" s="147" t="s">
        <v>274</v>
      </c>
      <c r="H5" s="51"/>
    </row>
    <row r="6" spans="1:8">
      <c r="A6" s="51"/>
      <c r="B6" s="51"/>
      <c r="C6" s="149"/>
      <c r="G6" s="150"/>
      <c r="H6" s="51"/>
    </row>
    <row r="7" spans="1:8" ht="54.75" customHeight="1">
      <c r="A7" s="405" t="s">
        <v>442</v>
      </c>
      <c r="B7" s="405"/>
      <c r="C7" s="405"/>
      <c r="D7" s="405"/>
      <c r="E7" s="405"/>
      <c r="F7" s="405"/>
      <c r="G7" s="405"/>
      <c r="H7" s="405"/>
    </row>
    <row r="8" spans="1:8" ht="20.5">
      <c r="A8" s="151"/>
      <c r="B8" s="152"/>
      <c r="C8" s="153"/>
      <c r="D8" s="183"/>
      <c r="E8" s="81"/>
      <c r="F8" s="81"/>
      <c r="G8" s="153"/>
    </row>
    <row r="9" spans="1:8">
      <c r="A9" s="407" t="s">
        <v>6</v>
      </c>
      <c r="B9" s="401" t="s">
        <v>7</v>
      </c>
      <c r="C9" s="401" t="s">
        <v>8</v>
      </c>
      <c r="D9" s="408" t="s">
        <v>9</v>
      </c>
      <c r="E9" s="400" t="s">
        <v>153</v>
      </c>
      <c r="F9" s="400"/>
      <c r="G9" s="400"/>
      <c r="H9" s="401" t="s">
        <v>11</v>
      </c>
    </row>
    <row r="10" spans="1:8" s="155" customFormat="1" ht="52.5">
      <c r="A10" s="407"/>
      <c r="B10" s="401"/>
      <c r="C10" s="401"/>
      <c r="D10" s="408"/>
      <c r="E10" s="178" t="s">
        <v>12</v>
      </c>
      <c r="F10" s="178" t="s">
        <v>13</v>
      </c>
      <c r="G10" s="154" t="s">
        <v>14</v>
      </c>
      <c r="H10" s="401"/>
    </row>
    <row r="11" spans="1:8" ht="54">
      <c r="A11" s="156">
        <v>1</v>
      </c>
      <c r="B11" s="157" t="s">
        <v>15</v>
      </c>
      <c r="C11" s="158" t="s">
        <v>16</v>
      </c>
      <c r="D11" s="185">
        <f>E11+F11+G11</f>
        <v>130</v>
      </c>
      <c r="E11" s="22">
        <v>25</v>
      </c>
      <c r="F11" s="192">
        <v>90</v>
      </c>
      <c r="G11" s="156">
        <v>15</v>
      </c>
      <c r="H11" s="159"/>
    </row>
    <row r="12" spans="1:8">
      <c r="A12" s="156">
        <f>+A11+1</f>
        <v>2</v>
      </c>
      <c r="B12" s="157" t="s">
        <v>17</v>
      </c>
      <c r="C12" s="160" t="s">
        <v>18</v>
      </c>
      <c r="D12" s="185">
        <f t="shared" ref="D12:D48" si="0">E12+F12+G12</f>
        <v>100</v>
      </c>
      <c r="E12" s="22">
        <v>30</v>
      </c>
      <c r="F12" s="22">
        <v>50</v>
      </c>
      <c r="G12" s="156">
        <v>20</v>
      </c>
      <c r="H12" s="159"/>
    </row>
    <row r="13" spans="1:8">
      <c r="A13" s="156">
        <f t="shared" ref="A13:A48" si="1">+A12+1</f>
        <v>3</v>
      </c>
      <c r="B13" s="157" t="s">
        <v>19</v>
      </c>
      <c r="C13" s="160" t="s">
        <v>18</v>
      </c>
      <c r="D13" s="185">
        <f t="shared" si="0"/>
        <v>40</v>
      </c>
      <c r="E13" s="22">
        <v>15</v>
      </c>
      <c r="F13" s="22">
        <v>20</v>
      </c>
      <c r="G13" s="156">
        <v>5</v>
      </c>
      <c r="H13" s="159"/>
    </row>
    <row r="14" spans="1:8">
      <c r="A14" s="156">
        <f t="shared" si="1"/>
        <v>4</v>
      </c>
      <c r="B14" s="157" t="s">
        <v>20</v>
      </c>
      <c r="C14" s="160" t="s">
        <v>18</v>
      </c>
      <c r="D14" s="185">
        <f t="shared" si="0"/>
        <v>10</v>
      </c>
      <c r="E14" s="22">
        <v>3</v>
      </c>
      <c r="F14" s="22">
        <v>5</v>
      </c>
      <c r="G14" s="156">
        <v>2</v>
      </c>
      <c r="H14" s="159"/>
    </row>
    <row r="15" spans="1:8">
      <c r="A15" s="156">
        <f t="shared" si="1"/>
        <v>5</v>
      </c>
      <c r="B15" s="157" t="s">
        <v>53</v>
      </c>
      <c r="C15" s="160" t="s">
        <v>35</v>
      </c>
      <c r="D15" s="185">
        <f t="shared" si="0"/>
        <v>32</v>
      </c>
      <c r="E15" s="22">
        <v>12</v>
      </c>
      <c r="F15" s="22">
        <v>15</v>
      </c>
      <c r="G15" s="156">
        <v>5</v>
      </c>
      <c r="H15" s="159"/>
    </row>
    <row r="16" spans="1:8">
      <c r="A16" s="156">
        <f t="shared" si="1"/>
        <v>6</v>
      </c>
      <c r="B16" s="157" t="s">
        <v>54</v>
      </c>
      <c r="C16" s="160" t="s">
        <v>18</v>
      </c>
      <c r="D16" s="185">
        <f t="shared" si="0"/>
        <v>20</v>
      </c>
      <c r="E16" s="22">
        <v>6</v>
      </c>
      <c r="F16" s="22">
        <v>12</v>
      </c>
      <c r="G16" s="156">
        <v>2</v>
      </c>
      <c r="H16" s="159"/>
    </row>
    <row r="17" spans="1:8">
      <c r="A17" s="156">
        <f t="shared" si="1"/>
        <v>7</v>
      </c>
      <c r="B17" s="157" t="s">
        <v>55</v>
      </c>
      <c r="C17" s="160" t="s">
        <v>18</v>
      </c>
      <c r="D17" s="185">
        <f t="shared" si="0"/>
        <v>0</v>
      </c>
      <c r="E17" s="22"/>
      <c r="F17" s="22"/>
      <c r="G17" s="156"/>
      <c r="H17" s="159"/>
    </row>
    <row r="18" spans="1:8">
      <c r="A18" s="156">
        <f t="shared" si="1"/>
        <v>8</v>
      </c>
      <c r="B18" s="157" t="s">
        <v>56</v>
      </c>
      <c r="C18" s="160" t="s">
        <v>18</v>
      </c>
      <c r="D18" s="185">
        <f t="shared" si="0"/>
        <v>8</v>
      </c>
      <c r="E18" s="22">
        <v>3</v>
      </c>
      <c r="F18" s="22">
        <v>4</v>
      </c>
      <c r="G18" s="156">
        <v>1</v>
      </c>
      <c r="H18" s="159"/>
    </row>
    <row r="19" spans="1:8">
      <c r="A19" s="156">
        <f t="shared" si="1"/>
        <v>9</v>
      </c>
      <c r="B19" s="157" t="s">
        <v>57</v>
      </c>
      <c r="C19" s="160" t="s">
        <v>16</v>
      </c>
      <c r="D19" s="185">
        <f t="shared" si="0"/>
        <v>30</v>
      </c>
      <c r="E19" s="22">
        <v>10</v>
      </c>
      <c r="F19" s="22">
        <v>10</v>
      </c>
      <c r="G19" s="156">
        <v>10</v>
      </c>
      <c r="H19" s="159"/>
    </row>
    <row r="20" spans="1:8">
      <c r="A20" s="156">
        <f t="shared" si="1"/>
        <v>10</v>
      </c>
      <c r="B20" s="157" t="s">
        <v>58</v>
      </c>
      <c r="C20" s="160" t="s">
        <v>18</v>
      </c>
      <c r="D20" s="185">
        <f t="shared" si="0"/>
        <v>50</v>
      </c>
      <c r="E20" s="22">
        <v>20</v>
      </c>
      <c r="F20" s="22">
        <v>20</v>
      </c>
      <c r="G20" s="156">
        <v>10</v>
      </c>
      <c r="H20" s="159"/>
    </row>
    <row r="21" spans="1:8">
      <c r="A21" s="156">
        <f t="shared" si="1"/>
        <v>11</v>
      </c>
      <c r="B21" s="157" t="s">
        <v>59</v>
      </c>
      <c r="C21" s="160" t="s">
        <v>18</v>
      </c>
      <c r="D21" s="185">
        <f t="shared" si="0"/>
        <v>25</v>
      </c>
      <c r="E21" s="22">
        <v>10</v>
      </c>
      <c r="F21" s="22">
        <v>10</v>
      </c>
      <c r="G21" s="156">
        <v>5</v>
      </c>
      <c r="H21" s="159"/>
    </row>
    <row r="22" spans="1:8">
      <c r="A22" s="156">
        <f t="shared" si="1"/>
        <v>12</v>
      </c>
      <c r="B22" s="157" t="s">
        <v>60</v>
      </c>
      <c r="C22" s="160" t="s">
        <v>16</v>
      </c>
      <c r="D22" s="185">
        <f t="shared" si="0"/>
        <v>30</v>
      </c>
      <c r="E22" s="22">
        <v>10</v>
      </c>
      <c r="F22" s="22">
        <v>15</v>
      </c>
      <c r="G22" s="156">
        <v>5</v>
      </c>
      <c r="H22" s="159"/>
    </row>
    <row r="23" spans="1:8" ht="36">
      <c r="A23" s="156">
        <f t="shared" si="1"/>
        <v>13</v>
      </c>
      <c r="B23" s="157" t="s">
        <v>61</v>
      </c>
      <c r="C23" s="156" t="s">
        <v>18</v>
      </c>
      <c r="D23" s="185">
        <f t="shared" si="0"/>
        <v>12</v>
      </c>
      <c r="E23" s="22"/>
      <c r="F23" s="22">
        <v>12</v>
      </c>
      <c r="G23" s="156"/>
      <c r="H23" s="159"/>
    </row>
    <row r="24" spans="1:8">
      <c r="A24" s="156">
        <f t="shared" si="1"/>
        <v>14</v>
      </c>
      <c r="B24" s="157" t="s">
        <v>62</v>
      </c>
      <c r="C24" s="160" t="s">
        <v>16</v>
      </c>
      <c r="D24" s="185">
        <f t="shared" si="0"/>
        <v>25</v>
      </c>
      <c r="E24" s="22">
        <v>10</v>
      </c>
      <c r="F24" s="22">
        <v>10</v>
      </c>
      <c r="G24" s="156">
        <v>5</v>
      </c>
      <c r="H24" s="159"/>
    </row>
    <row r="25" spans="1:8">
      <c r="A25" s="156">
        <f t="shared" si="1"/>
        <v>15</v>
      </c>
      <c r="B25" s="157" t="s">
        <v>63</v>
      </c>
      <c r="C25" s="160" t="s">
        <v>18</v>
      </c>
      <c r="D25" s="185">
        <f t="shared" si="0"/>
        <v>12</v>
      </c>
      <c r="E25" s="22">
        <v>5</v>
      </c>
      <c r="F25" s="22">
        <v>5</v>
      </c>
      <c r="G25" s="156">
        <v>2</v>
      </c>
      <c r="H25" s="159"/>
    </row>
    <row r="26" spans="1:8">
      <c r="A26" s="156">
        <f t="shared" si="1"/>
        <v>16</v>
      </c>
      <c r="B26" s="157" t="s">
        <v>64</v>
      </c>
      <c r="C26" s="160" t="s">
        <v>18</v>
      </c>
      <c r="D26" s="185">
        <f t="shared" si="0"/>
        <v>5</v>
      </c>
      <c r="E26" s="22">
        <v>2</v>
      </c>
      <c r="F26" s="22">
        <v>2</v>
      </c>
      <c r="G26" s="156">
        <v>1</v>
      </c>
      <c r="H26" s="159"/>
    </row>
    <row r="27" spans="1:8">
      <c r="A27" s="156">
        <f t="shared" si="1"/>
        <v>17</v>
      </c>
      <c r="B27" s="157" t="s">
        <v>65</v>
      </c>
      <c r="C27" s="160" t="s">
        <v>18</v>
      </c>
      <c r="D27" s="185">
        <f t="shared" si="0"/>
        <v>0</v>
      </c>
      <c r="E27" s="22"/>
      <c r="F27" s="22"/>
      <c r="G27" s="156"/>
      <c r="H27" s="159"/>
    </row>
    <row r="28" spans="1:8">
      <c r="A28" s="156">
        <f t="shared" si="1"/>
        <v>18</v>
      </c>
      <c r="B28" s="157" t="s">
        <v>66</v>
      </c>
      <c r="C28" s="160" t="s">
        <v>18</v>
      </c>
      <c r="D28" s="185">
        <f t="shared" si="0"/>
        <v>25</v>
      </c>
      <c r="E28" s="22">
        <v>8</v>
      </c>
      <c r="F28" s="22">
        <v>15</v>
      </c>
      <c r="G28" s="156">
        <v>2</v>
      </c>
      <c r="H28" s="159"/>
    </row>
    <row r="29" spans="1:8">
      <c r="A29" s="156">
        <f t="shared" si="1"/>
        <v>19</v>
      </c>
      <c r="B29" s="157" t="s">
        <v>67</v>
      </c>
      <c r="C29" s="160" t="s">
        <v>16</v>
      </c>
      <c r="D29" s="185">
        <f t="shared" si="0"/>
        <v>12</v>
      </c>
      <c r="E29" s="22">
        <v>5</v>
      </c>
      <c r="F29" s="22">
        <v>5</v>
      </c>
      <c r="G29" s="156">
        <v>2</v>
      </c>
      <c r="H29" s="159"/>
    </row>
    <row r="30" spans="1:8">
      <c r="A30" s="156">
        <f t="shared" si="1"/>
        <v>20</v>
      </c>
      <c r="B30" s="157" t="s">
        <v>68</v>
      </c>
      <c r="C30" s="160" t="s">
        <v>18</v>
      </c>
      <c r="D30" s="185">
        <f t="shared" si="0"/>
        <v>40</v>
      </c>
      <c r="E30" s="22">
        <v>15</v>
      </c>
      <c r="F30" s="22">
        <v>20</v>
      </c>
      <c r="G30" s="156">
        <v>5</v>
      </c>
      <c r="H30" s="159"/>
    </row>
    <row r="31" spans="1:8">
      <c r="A31" s="156">
        <f t="shared" si="1"/>
        <v>21</v>
      </c>
      <c r="B31" s="157" t="s">
        <v>70</v>
      </c>
      <c r="C31" s="160" t="s">
        <v>18</v>
      </c>
      <c r="D31" s="185">
        <f t="shared" si="0"/>
        <v>40</v>
      </c>
      <c r="E31" s="22">
        <v>10</v>
      </c>
      <c r="F31" s="22">
        <v>20</v>
      </c>
      <c r="G31" s="156">
        <v>10</v>
      </c>
      <c r="H31" s="159"/>
    </row>
    <row r="32" spans="1:8">
      <c r="A32" s="156">
        <f t="shared" si="1"/>
        <v>22</v>
      </c>
      <c r="B32" s="157" t="s">
        <v>71</v>
      </c>
      <c r="C32" s="160" t="s">
        <v>18</v>
      </c>
      <c r="D32" s="185">
        <f t="shared" si="0"/>
        <v>50</v>
      </c>
      <c r="E32" s="22">
        <v>20</v>
      </c>
      <c r="F32" s="22">
        <v>20</v>
      </c>
      <c r="G32" s="156">
        <v>10</v>
      </c>
      <c r="H32" s="159"/>
    </row>
    <row r="33" spans="1:8" ht="36">
      <c r="A33" s="156">
        <f t="shared" si="1"/>
        <v>23</v>
      </c>
      <c r="B33" s="157" t="s">
        <v>73</v>
      </c>
      <c r="C33" s="156" t="s">
        <v>18</v>
      </c>
      <c r="D33" s="185">
        <f t="shared" si="0"/>
        <v>50</v>
      </c>
      <c r="E33" s="22">
        <v>20</v>
      </c>
      <c r="F33" s="22">
        <v>20</v>
      </c>
      <c r="G33" s="156">
        <v>10</v>
      </c>
      <c r="H33" s="159"/>
    </row>
    <row r="34" spans="1:8">
      <c r="A34" s="156">
        <f t="shared" si="1"/>
        <v>24</v>
      </c>
      <c r="B34" s="157" t="s">
        <v>75</v>
      </c>
      <c r="C34" s="158" t="s">
        <v>18</v>
      </c>
      <c r="D34" s="185">
        <f t="shared" si="0"/>
        <v>20</v>
      </c>
      <c r="E34" s="22">
        <v>5</v>
      </c>
      <c r="F34" s="22">
        <v>10</v>
      </c>
      <c r="G34" s="156">
        <v>5</v>
      </c>
      <c r="H34" s="159"/>
    </row>
    <row r="35" spans="1:8">
      <c r="A35" s="156">
        <f t="shared" si="1"/>
        <v>25</v>
      </c>
      <c r="B35" s="157" t="s">
        <v>76</v>
      </c>
      <c r="C35" s="158" t="s">
        <v>18</v>
      </c>
      <c r="D35" s="185">
        <f t="shared" si="0"/>
        <v>27</v>
      </c>
      <c r="E35" s="22">
        <v>12</v>
      </c>
      <c r="F35" s="22">
        <v>10</v>
      </c>
      <c r="G35" s="156">
        <v>5</v>
      </c>
      <c r="H35" s="159"/>
    </row>
    <row r="36" spans="1:8">
      <c r="A36" s="156">
        <f t="shared" si="1"/>
        <v>26</v>
      </c>
      <c r="B36" s="157" t="s">
        <v>77</v>
      </c>
      <c r="C36" s="156" t="s">
        <v>18</v>
      </c>
      <c r="D36" s="185">
        <f t="shared" si="0"/>
        <v>10</v>
      </c>
      <c r="E36" s="22">
        <v>3</v>
      </c>
      <c r="F36" s="22">
        <v>5</v>
      </c>
      <c r="G36" s="156">
        <v>2</v>
      </c>
      <c r="H36" s="159"/>
    </row>
    <row r="37" spans="1:8">
      <c r="A37" s="156">
        <f t="shared" si="1"/>
        <v>27</v>
      </c>
      <c r="B37" s="157" t="s">
        <v>79</v>
      </c>
      <c r="C37" s="156" t="s">
        <v>18</v>
      </c>
      <c r="D37" s="185">
        <f t="shared" si="0"/>
        <v>25</v>
      </c>
      <c r="E37" s="22">
        <v>10</v>
      </c>
      <c r="F37" s="22">
        <v>10</v>
      </c>
      <c r="G37" s="156">
        <v>5</v>
      </c>
      <c r="H37" s="159"/>
    </row>
    <row r="38" spans="1:8">
      <c r="A38" s="156">
        <f t="shared" si="1"/>
        <v>28</v>
      </c>
      <c r="B38" s="157" t="s">
        <v>81</v>
      </c>
      <c r="C38" s="160" t="s">
        <v>18</v>
      </c>
      <c r="D38" s="185">
        <f t="shared" si="0"/>
        <v>0</v>
      </c>
      <c r="E38" s="22"/>
      <c r="F38" s="22"/>
      <c r="G38" s="156"/>
      <c r="H38" s="159"/>
    </row>
    <row r="39" spans="1:8">
      <c r="A39" s="156">
        <f t="shared" si="1"/>
        <v>29</v>
      </c>
      <c r="B39" s="157" t="s">
        <v>82</v>
      </c>
      <c r="C39" s="160" t="s">
        <v>18</v>
      </c>
      <c r="D39" s="185">
        <f t="shared" si="0"/>
        <v>0</v>
      </c>
      <c r="E39" s="22"/>
      <c r="F39" s="22"/>
      <c r="G39" s="156"/>
      <c r="H39" s="159"/>
    </row>
    <row r="40" spans="1:8">
      <c r="A40" s="156">
        <f t="shared" si="1"/>
        <v>30</v>
      </c>
      <c r="B40" s="157" t="s">
        <v>83</v>
      </c>
      <c r="C40" s="160" t="s">
        <v>18</v>
      </c>
      <c r="D40" s="185">
        <f t="shared" si="0"/>
        <v>0</v>
      </c>
      <c r="E40" s="22"/>
      <c r="F40" s="22"/>
      <c r="G40" s="156"/>
      <c r="H40" s="159"/>
    </row>
    <row r="41" spans="1:8">
      <c r="A41" s="156">
        <f t="shared" si="1"/>
        <v>31</v>
      </c>
      <c r="B41" s="157" t="s">
        <v>84</v>
      </c>
      <c r="C41" s="160" t="s">
        <v>18</v>
      </c>
      <c r="D41" s="185">
        <f t="shared" si="0"/>
        <v>22</v>
      </c>
      <c r="E41" s="22">
        <v>10</v>
      </c>
      <c r="F41" s="22">
        <v>10</v>
      </c>
      <c r="G41" s="156">
        <v>2</v>
      </c>
      <c r="H41" s="159"/>
    </row>
    <row r="42" spans="1:8">
      <c r="A42" s="156">
        <f>+A41+1</f>
        <v>32</v>
      </c>
      <c r="B42" s="157" t="s">
        <v>96</v>
      </c>
      <c r="C42" s="158" t="s">
        <v>18</v>
      </c>
      <c r="D42" s="185">
        <f t="shared" si="0"/>
        <v>1</v>
      </c>
      <c r="E42" s="22"/>
      <c r="F42" s="22">
        <v>1</v>
      </c>
      <c r="G42" s="156"/>
      <c r="H42" s="159"/>
    </row>
    <row r="43" spans="1:8" ht="43" customHeight="1">
      <c r="A43" s="221">
        <v>33</v>
      </c>
      <c r="B43" s="13" t="s">
        <v>98</v>
      </c>
      <c r="C43" s="158" t="s">
        <v>18</v>
      </c>
      <c r="D43" s="185">
        <f t="shared" si="0"/>
        <v>20</v>
      </c>
      <c r="E43" s="22"/>
      <c r="F43" s="22">
        <v>20</v>
      </c>
      <c r="G43" s="221"/>
      <c r="H43" s="159"/>
    </row>
    <row r="44" spans="1:8" ht="54">
      <c r="A44" s="156">
        <v>34</v>
      </c>
      <c r="B44" s="157" t="s">
        <v>99</v>
      </c>
      <c r="C44" s="156" t="s">
        <v>18</v>
      </c>
      <c r="D44" s="185">
        <f t="shared" si="0"/>
        <v>35</v>
      </c>
      <c r="E44" s="22">
        <v>10</v>
      </c>
      <c r="F44" s="22">
        <v>20</v>
      </c>
      <c r="G44" s="156">
        <v>5</v>
      </c>
      <c r="H44" s="159"/>
    </row>
    <row r="45" spans="1:8" ht="36">
      <c r="A45" s="156">
        <v>35</v>
      </c>
      <c r="B45" s="157" t="s">
        <v>100</v>
      </c>
      <c r="C45" s="156" t="s">
        <v>18</v>
      </c>
      <c r="D45" s="185">
        <f t="shared" si="0"/>
        <v>100000</v>
      </c>
      <c r="E45" s="22"/>
      <c r="F45" s="210">
        <v>100000</v>
      </c>
      <c r="G45" s="156"/>
      <c r="H45" s="159"/>
    </row>
    <row r="46" spans="1:8" ht="36">
      <c r="A46" s="156">
        <f t="shared" si="1"/>
        <v>36</v>
      </c>
      <c r="B46" s="157" t="s">
        <v>137</v>
      </c>
      <c r="C46" s="156" t="s">
        <v>18</v>
      </c>
      <c r="D46" s="185">
        <f t="shared" si="0"/>
        <v>200</v>
      </c>
      <c r="E46" s="22"/>
      <c r="F46" s="22">
        <v>200</v>
      </c>
      <c r="G46" s="156"/>
      <c r="H46" s="159"/>
    </row>
    <row r="47" spans="1:8">
      <c r="A47" s="156">
        <f t="shared" si="1"/>
        <v>37</v>
      </c>
      <c r="B47" s="157" t="s">
        <v>102</v>
      </c>
      <c r="C47" s="156" t="s">
        <v>18</v>
      </c>
      <c r="D47" s="185">
        <f t="shared" si="0"/>
        <v>500</v>
      </c>
      <c r="E47" s="22"/>
      <c r="F47" s="22"/>
      <c r="G47" s="156">
        <v>500</v>
      </c>
      <c r="H47" s="159"/>
    </row>
    <row r="48" spans="1:8">
      <c r="A48" s="156">
        <f t="shared" si="1"/>
        <v>38</v>
      </c>
      <c r="B48" s="157" t="s">
        <v>104</v>
      </c>
      <c r="C48" s="156" t="s">
        <v>18</v>
      </c>
      <c r="D48" s="185">
        <f t="shared" si="0"/>
        <v>500</v>
      </c>
      <c r="E48" s="22"/>
      <c r="F48" s="22">
        <v>500</v>
      </c>
      <c r="G48" s="156"/>
      <c r="H48" s="159"/>
    </row>
    <row r="49" spans="1:8">
      <c r="A49" s="161"/>
      <c r="B49" s="162"/>
      <c r="C49" s="163"/>
      <c r="D49" s="188"/>
      <c r="E49" s="90"/>
      <c r="F49" s="90"/>
      <c r="G49" s="163"/>
      <c r="H49" s="164"/>
    </row>
    <row r="51" spans="1:8">
      <c r="E51" s="211"/>
    </row>
    <row r="52" spans="1:8" ht="56.25" customHeight="1">
      <c r="B52" s="406" t="s">
        <v>275</v>
      </c>
      <c r="C52" s="406"/>
      <c r="D52" s="187"/>
      <c r="E52" s="212" t="s">
        <v>276</v>
      </c>
    </row>
    <row r="53" spans="1:8">
      <c r="B53" s="166"/>
      <c r="C53" s="147"/>
      <c r="D53" s="187"/>
      <c r="E53" s="212"/>
    </row>
    <row r="54" spans="1:8" ht="35.5">
      <c r="B54" s="166" t="s">
        <v>277</v>
      </c>
      <c r="C54" s="147"/>
      <c r="D54" s="187"/>
      <c r="E54" s="212" t="s">
        <v>278</v>
      </c>
    </row>
    <row r="55" spans="1:8">
      <c r="B55" s="166"/>
      <c r="C55" s="147"/>
      <c r="D55" s="187"/>
      <c r="E55" s="212"/>
    </row>
    <row r="56" spans="1:8" ht="35.5">
      <c r="B56" s="166" t="s">
        <v>188</v>
      </c>
      <c r="C56" s="147"/>
      <c r="D56" s="187"/>
      <c r="E56" s="212" t="s">
        <v>279</v>
      </c>
    </row>
    <row r="57" spans="1:8">
      <c r="B57" s="166"/>
      <c r="C57" s="147"/>
      <c r="D57" s="187"/>
      <c r="E57" s="177"/>
    </row>
    <row r="58" spans="1:8">
      <c r="B58" s="166" t="s">
        <v>167</v>
      </c>
      <c r="C58" s="147"/>
      <c r="D58" s="187"/>
      <c r="E58" s="212" t="s">
        <v>280</v>
      </c>
    </row>
  </sheetData>
  <mergeCells count="13">
    <mergeCell ref="B52:C52"/>
    <mergeCell ref="A9:A10"/>
    <mergeCell ref="B9:B10"/>
    <mergeCell ref="C9:C10"/>
    <mergeCell ref="D9:D10"/>
    <mergeCell ref="E9:G9"/>
    <mergeCell ref="H9:H10"/>
    <mergeCell ref="A1:C1"/>
    <mergeCell ref="F1:H1"/>
    <mergeCell ref="A2:C2"/>
    <mergeCell ref="F2:H2"/>
    <mergeCell ref="A3:C3"/>
    <mergeCell ref="A7:H7"/>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H133"/>
  <sheetViews>
    <sheetView topLeftCell="A10" workbookViewId="0">
      <selection activeCell="D72" sqref="D72"/>
    </sheetView>
  </sheetViews>
  <sheetFormatPr defaultColWidth="9.1796875" defaultRowHeight="18"/>
  <cols>
    <col min="1" max="1" width="6.1796875" style="4" customWidth="1"/>
    <col min="2" max="2" width="33.54296875" style="5" customWidth="1"/>
    <col min="3" max="3" width="11.7265625" style="2" customWidth="1"/>
    <col min="4" max="4" width="13.1796875" style="2" customWidth="1"/>
    <col min="5" max="5" width="15.453125" style="2" customWidth="1"/>
    <col min="6" max="6" width="15" style="2" customWidth="1"/>
    <col min="7" max="7" width="16.1796875" style="2" customWidth="1"/>
    <col min="8" max="8" width="17.54296875" style="1" customWidth="1"/>
    <col min="9" max="10" width="14.1796875" style="1" customWidth="1"/>
    <col min="11" max="11" width="14.7265625" style="1" customWidth="1"/>
    <col min="12" max="16384" width="9.1796875" style="1"/>
  </cols>
  <sheetData>
    <row r="1" spans="1:8">
      <c r="A1" s="335"/>
      <c r="B1" s="335"/>
      <c r="C1" s="1"/>
      <c r="G1" s="181"/>
      <c r="H1" s="181"/>
    </row>
    <row r="2" spans="1:8" ht="17" customHeight="1">
      <c r="A2" s="336"/>
      <c r="B2" s="336"/>
      <c r="C2" s="336"/>
      <c r="F2" s="336"/>
      <c r="G2" s="336"/>
      <c r="H2" s="336"/>
    </row>
    <row r="3" spans="1:8" ht="18" customHeight="1"/>
    <row r="4" spans="1:8" ht="16" customHeight="1">
      <c r="A4" s="346"/>
      <c r="B4" s="346"/>
      <c r="C4" s="346"/>
      <c r="G4" s="6"/>
      <c r="H4" s="6"/>
    </row>
    <row r="5" spans="1:8">
      <c r="A5" s="2"/>
      <c r="B5" s="2"/>
      <c r="C5" s="246"/>
      <c r="G5" s="6"/>
      <c r="H5" s="2"/>
    </row>
    <row r="6" spans="1:8">
      <c r="A6" s="2"/>
      <c r="B6" s="2"/>
      <c r="C6" s="246"/>
      <c r="G6" s="6"/>
      <c r="H6" s="2"/>
    </row>
    <row r="7" spans="1:8" ht="64.5" customHeight="1">
      <c r="A7" s="337" t="s">
        <v>472</v>
      </c>
      <c r="B7" s="337"/>
      <c r="C7" s="337"/>
      <c r="D7" s="337"/>
      <c r="E7" s="337"/>
      <c r="F7" s="220"/>
      <c r="G7" s="220"/>
      <c r="H7" s="220"/>
    </row>
    <row r="8" spans="1:8" ht="20.5" customHeight="1">
      <c r="A8" s="347"/>
      <c r="B8" s="347"/>
      <c r="C8" s="347"/>
      <c r="D8" s="347"/>
      <c r="E8" s="347"/>
      <c r="F8" s="10"/>
      <c r="G8" s="10"/>
    </row>
    <row r="9" spans="1:8" ht="18.75" customHeight="1">
      <c r="A9" s="348" t="s">
        <v>6</v>
      </c>
      <c r="B9" s="350" t="s">
        <v>7</v>
      </c>
      <c r="C9" s="350" t="s">
        <v>8</v>
      </c>
      <c r="D9" s="350" t="s">
        <v>410</v>
      </c>
      <c r="E9" s="350" t="s">
        <v>11</v>
      </c>
      <c r="F9" s="1"/>
      <c r="G9" s="1"/>
    </row>
    <row r="10" spans="1:8" s="4" customFormat="1" ht="92.25" customHeight="1">
      <c r="A10" s="349"/>
      <c r="B10" s="351"/>
      <c r="C10" s="351"/>
      <c r="D10" s="351"/>
      <c r="E10" s="351"/>
    </row>
    <row r="11" spans="1:8" ht="54">
      <c r="A11" s="12">
        <v>1</v>
      </c>
      <c r="B11" s="13" t="s">
        <v>15</v>
      </c>
      <c r="C11" s="14" t="s">
        <v>16</v>
      </c>
      <c r="D11" s="15">
        <v>300</v>
      </c>
      <c r="E11" s="12"/>
      <c r="F11" s="1"/>
      <c r="G11" s="1"/>
    </row>
    <row r="12" spans="1:8">
      <c r="A12" s="12">
        <v>2</v>
      </c>
      <c r="B12" s="13" t="s">
        <v>17</v>
      </c>
      <c r="C12" s="16" t="s">
        <v>18</v>
      </c>
      <c r="D12" s="15">
        <v>300</v>
      </c>
      <c r="E12" s="12"/>
      <c r="F12" s="1"/>
      <c r="G12" s="1"/>
    </row>
    <row r="13" spans="1:8">
      <c r="A13" s="12">
        <v>3</v>
      </c>
      <c r="B13" s="13" t="s">
        <v>19</v>
      </c>
      <c r="C13" s="16" t="s">
        <v>18</v>
      </c>
      <c r="D13" s="15">
        <v>100</v>
      </c>
      <c r="E13" s="12"/>
      <c r="F13" s="1"/>
      <c r="G13" s="1"/>
    </row>
    <row r="14" spans="1:8">
      <c r="A14" s="12">
        <v>4</v>
      </c>
      <c r="B14" s="18" t="s">
        <v>411</v>
      </c>
      <c r="C14" s="19" t="s">
        <v>18</v>
      </c>
      <c r="D14" s="15">
        <v>15</v>
      </c>
      <c r="E14" s="180"/>
      <c r="F14" s="1"/>
      <c r="G14" s="1"/>
    </row>
    <row r="15" spans="1:8" ht="36">
      <c r="A15" s="12">
        <v>5</v>
      </c>
      <c r="B15" s="20" t="s">
        <v>412</v>
      </c>
      <c r="C15" s="21" t="s">
        <v>18</v>
      </c>
      <c r="D15" s="15">
        <v>30</v>
      </c>
      <c r="E15" s="22"/>
      <c r="F15" s="1"/>
      <c r="G15" s="1"/>
    </row>
    <row r="16" spans="1:8">
      <c r="A16" s="12">
        <v>6</v>
      </c>
      <c r="B16" s="13" t="s">
        <v>23</v>
      </c>
      <c r="C16" s="180" t="s">
        <v>18</v>
      </c>
      <c r="D16" s="15">
        <v>10</v>
      </c>
      <c r="E16" s="12"/>
      <c r="F16" s="1"/>
      <c r="G16" s="1"/>
    </row>
    <row r="17" spans="1:7">
      <c r="A17" s="12">
        <v>7</v>
      </c>
      <c r="B17" s="13" t="s">
        <v>24</v>
      </c>
      <c r="C17" s="180" t="s">
        <v>18</v>
      </c>
      <c r="D17" s="15">
        <v>10</v>
      </c>
      <c r="E17" s="12"/>
      <c r="F17" s="1"/>
      <c r="G17" s="1"/>
    </row>
    <row r="18" spans="1:7">
      <c r="A18" s="12">
        <v>8</v>
      </c>
      <c r="B18" s="13" t="s">
        <v>413</v>
      </c>
      <c r="C18" s="180" t="s">
        <v>18</v>
      </c>
      <c r="D18" s="15">
        <v>6</v>
      </c>
      <c r="E18" s="12"/>
      <c r="F18" s="1"/>
      <c r="G18" s="1"/>
    </row>
    <row r="19" spans="1:7">
      <c r="A19" s="12">
        <v>9</v>
      </c>
      <c r="B19" s="13" t="s">
        <v>414</v>
      </c>
      <c r="C19" s="180" t="s">
        <v>18</v>
      </c>
      <c r="D19" s="15">
        <v>4</v>
      </c>
      <c r="E19" s="12"/>
      <c r="F19" s="1"/>
      <c r="G19" s="1"/>
    </row>
    <row r="20" spans="1:7">
      <c r="A20" s="12">
        <v>10</v>
      </c>
      <c r="B20" s="13" t="s">
        <v>415</v>
      </c>
      <c r="C20" s="180" t="s">
        <v>18</v>
      </c>
      <c r="D20" s="15">
        <v>6</v>
      </c>
      <c r="E20" s="12"/>
      <c r="F20" s="1"/>
      <c r="G20" s="1"/>
    </row>
    <row r="21" spans="1:7">
      <c r="A21" s="12">
        <v>11</v>
      </c>
      <c r="B21" s="13" t="s">
        <v>416</v>
      </c>
      <c r="C21" s="180" t="s">
        <v>18</v>
      </c>
      <c r="D21" s="15">
        <v>20</v>
      </c>
      <c r="E21" s="12"/>
      <c r="F21" s="1"/>
      <c r="G21" s="1"/>
    </row>
    <row r="22" spans="1:7">
      <c r="A22" s="12">
        <v>12</v>
      </c>
      <c r="B22" s="13" t="s">
        <v>226</v>
      </c>
      <c r="C22" s="180" t="s">
        <v>18</v>
      </c>
      <c r="D22" s="15">
        <v>20</v>
      </c>
      <c r="E22" s="12"/>
      <c r="F22" s="1"/>
      <c r="G22" s="1"/>
    </row>
    <row r="23" spans="1:7">
      <c r="A23" s="12">
        <v>13</v>
      </c>
      <c r="B23" s="13" t="s">
        <v>30</v>
      </c>
      <c r="C23" s="180" t="s">
        <v>18</v>
      </c>
      <c r="D23" s="15">
        <v>20</v>
      </c>
      <c r="E23" s="12"/>
      <c r="F23" s="1"/>
      <c r="G23" s="1"/>
    </row>
    <row r="24" spans="1:7">
      <c r="A24" s="12">
        <v>14</v>
      </c>
      <c r="B24" s="13" t="s">
        <v>31</v>
      </c>
      <c r="C24" s="180" t="s">
        <v>18</v>
      </c>
      <c r="D24" s="15">
        <v>20</v>
      </c>
      <c r="E24" s="12"/>
      <c r="F24" s="1"/>
      <c r="G24" s="1"/>
    </row>
    <row r="25" spans="1:7">
      <c r="A25" s="12">
        <v>15</v>
      </c>
      <c r="B25" s="13" t="s">
        <v>417</v>
      </c>
      <c r="C25" s="180" t="s">
        <v>18</v>
      </c>
      <c r="D25" s="15">
        <v>25</v>
      </c>
      <c r="E25" s="12"/>
      <c r="F25" s="1"/>
      <c r="G25" s="1"/>
    </row>
    <row r="26" spans="1:7" ht="36">
      <c r="A26" s="12">
        <v>16</v>
      </c>
      <c r="B26" s="23" t="s">
        <v>43</v>
      </c>
      <c r="C26" s="24" t="s">
        <v>44</v>
      </c>
      <c r="D26" s="15">
        <v>10</v>
      </c>
      <c r="E26" s="24"/>
      <c r="F26" s="1"/>
      <c r="G26" s="1"/>
    </row>
    <row r="27" spans="1:7">
      <c r="A27" s="12">
        <v>17</v>
      </c>
      <c r="B27" s="13" t="s">
        <v>418</v>
      </c>
      <c r="C27" s="16" t="s">
        <v>35</v>
      </c>
      <c r="D27" s="15">
        <v>30</v>
      </c>
      <c r="E27" s="12"/>
      <c r="F27" s="1"/>
      <c r="G27" s="1"/>
    </row>
    <row r="28" spans="1:7" ht="19.5" customHeight="1">
      <c r="A28" s="12">
        <v>18</v>
      </c>
      <c r="B28" s="13" t="s">
        <v>54</v>
      </c>
      <c r="C28" s="16" t="s">
        <v>18</v>
      </c>
      <c r="D28" s="15">
        <v>15</v>
      </c>
      <c r="E28" s="12"/>
      <c r="F28" s="1"/>
      <c r="G28" s="1"/>
    </row>
    <row r="29" spans="1:7">
      <c r="A29" s="12">
        <v>19</v>
      </c>
      <c r="B29" s="13" t="s">
        <v>56</v>
      </c>
      <c r="C29" s="16" t="s">
        <v>18</v>
      </c>
      <c r="D29" s="15">
        <v>30</v>
      </c>
      <c r="E29" s="12"/>
      <c r="F29" s="1"/>
      <c r="G29" s="1"/>
    </row>
    <row r="30" spans="1:7">
      <c r="A30" s="12">
        <v>20</v>
      </c>
      <c r="B30" s="13" t="s">
        <v>57</v>
      </c>
      <c r="C30" s="16" t="s">
        <v>16</v>
      </c>
      <c r="D30" s="15">
        <v>60</v>
      </c>
      <c r="E30" s="12"/>
      <c r="F30" s="1"/>
      <c r="G30" s="1"/>
    </row>
    <row r="31" spans="1:7">
      <c r="A31" s="12">
        <v>21</v>
      </c>
      <c r="B31" s="13" t="s">
        <v>58</v>
      </c>
      <c r="C31" s="16" t="s">
        <v>18</v>
      </c>
      <c r="D31" s="15">
        <v>50</v>
      </c>
      <c r="E31" s="12"/>
      <c r="F31" s="1"/>
      <c r="G31" s="1"/>
    </row>
    <row r="32" spans="1:7">
      <c r="A32" s="12">
        <v>22</v>
      </c>
      <c r="B32" s="13" t="s">
        <v>59</v>
      </c>
      <c r="C32" s="16" t="s">
        <v>18</v>
      </c>
      <c r="D32" s="15">
        <v>100</v>
      </c>
      <c r="E32" s="12"/>
      <c r="F32" s="1"/>
      <c r="G32" s="1"/>
    </row>
    <row r="33" spans="1:7">
      <c r="A33" s="12">
        <v>23</v>
      </c>
      <c r="B33" s="13" t="s">
        <v>60</v>
      </c>
      <c r="C33" s="16" t="s">
        <v>16</v>
      </c>
      <c r="D33" s="15">
        <v>100</v>
      </c>
      <c r="E33" s="12"/>
      <c r="F33" s="1"/>
      <c r="G33" s="1"/>
    </row>
    <row r="34" spans="1:7">
      <c r="A34" s="12">
        <v>24</v>
      </c>
      <c r="B34" s="13" t="s">
        <v>62</v>
      </c>
      <c r="C34" s="16" t="s">
        <v>16</v>
      </c>
      <c r="D34" s="15">
        <v>30</v>
      </c>
      <c r="E34" s="12"/>
      <c r="F34" s="1"/>
      <c r="G34" s="1"/>
    </row>
    <row r="35" spans="1:7">
      <c r="A35" s="12">
        <v>25</v>
      </c>
      <c r="B35" s="13" t="s">
        <v>64</v>
      </c>
      <c r="C35" s="16" t="s">
        <v>18</v>
      </c>
      <c r="D35" s="15">
        <v>10</v>
      </c>
      <c r="E35" s="12"/>
      <c r="F35" s="1"/>
      <c r="G35" s="1"/>
    </row>
    <row r="36" spans="1:7">
      <c r="A36" s="12">
        <v>26</v>
      </c>
      <c r="B36" s="26" t="s">
        <v>65</v>
      </c>
      <c r="C36" s="16" t="s">
        <v>18</v>
      </c>
      <c r="D36" s="15">
        <v>50</v>
      </c>
      <c r="E36" s="12"/>
      <c r="F36" s="1"/>
      <c r="G36" s="1"/>
    </row>
    <row r="37" spans="1:7">
      <c r="A37" s="12">
        <v>27</v>
      </c>
      <c r="B37" s="13" t="s">
        <v>66</v>
      </c>
      <c r="C37" s="16" t="s">
        <v>18</v>
      </c>
      <c r="D37" s="15">
        <v>10</v>
      </c>
      <c r="E37" s="12"/>
      <c r="F37" s="1"/>
      <c r="G37" s="1"/>
    </row>
    <row r="38" spans="1:7">
      <c r="A38" s="12">
        <v>28</v>
      </c>
      <c r="B38" s="13" t="s">
        <v>67</v>
      </c>
      <c r="C38" s="16" t="s">
        <v>16</v>
      </c>
      <c r="D38" s="15">
        <v>30</v>
      </c>
      <c r="E38" s="12"/>
      <c r="F38" s="1"/>
      <c r="G38" s="1"/>
    </row>
    <row r="39" spans="1:7" ht="17.5" customHeight="1">
      <c r="A39" s="12">
        <v>29</v>
      </c>
      <c r="B39" s="13" t="s">
        <v>68</v>
      </c>
      <c r="C39" s="16" t="s">
        <v>18</v>
      </c>
      <c r="D39" s="15">
        <v>40</v>
      </c>
      <c r="E39" s="12"/>
      <c r="F39" s="1"/>
      <c r="G39" s="1"/>
    </row>
    <row r="40" spans="1:7">
      <c r="A40" s="12">
        <v>30</v>
      </c>
      <c r="B40" s="13" t="s">
        <v>69</v>
      </c>
      <c r="C40" s="16" t="s">
        <v>18</v>
      </c>
      <c r="D40" s="15">
        <v>5</v>
      </c>
      <c r="E40" s="12"/>
      <c r="F40" s="1"/>
      <c r="G40" s="1"/>
    </row>
    <row r="41" spans="1:7">
      <c r="A41" s="12">
        <v>31</v>
      </c>
      <c r="B41" s="13" t="s">
        <v>70</v>
      </c>
      <c r="C41" s="16" t="s">
        <v>18</v>
      </c>
      <c r="D41" s="15">
        <v>200</v>
      </c>
      <c r="E41" s="12"/>
      <c r="F41" s="1"/>
      <c r="G41" s="1"/>
    </row>
    <row r="42" spans="1:7">
      <c r="A42" s="12">
        <v>32</v>
      </c>
      <c r="B42" s="13" t="s">
        <v>71</v>
      </c>
      <c r="C42" s="16" t="s">
        <v>16</v>
      </c>
      <c r="D42" s="15">
        <v>25</v>
      </c>
      <c r="E42" s="12"/>
      <c r="F42" s="1"/>
      <c r="G42" s="1"/>
    </row>
    <row r="43" spans="1:7" ht="36">
      <c r="A43" s="12">
        <v>33</v>
      </c>
      <c r="B43" s="13" t="s">
        <v>73</v>
      </c>
      <c r="C43" s="12" t="s">
        <v>18</v>
      </c>
      <c r="D43" s="15">
        <v>500</v>
      </c>
      <c r="E43" s="12"/>
      <c r="F43" s="1"/>
      <c r="G43" s="1"/>
    </row>
    <row r="44" spans="1:7">
      <c r="A44" s="12">
        <v>34</v>
      </c>
      <c r="B44" s="13" t="s">
        <v>74</v>
      </c>
      <c r="C44" s="12" t="s">
        <v>18</v>
      </c>
      <c r="D44" s="15">
        <v>20</v>
      </c>
      <c r="E44" s="12"/>
      <c r="F44" s="1"/>
      <c r="G44" s="1"/>
    </row>
    <row r="45" spans="1:7">
      <c r="A45" s="12">
        <v>35</v>
      </c>
      <c r="B45" s="13" t="s">
        <v>75</v>
      </c>
      <c r="C45" s="14" t="s">
        <v>18</v>
      </c>
      <c r="D45" s="15">
        <v>150</v>
      </c>
      <c r="E45" s="12"/>
      <c r="F45" s="1"/>
      <c r="G45" s="1"/>
    </row>
    <row r="46" spans="1:7">
      <c r="A46" s="12">
        <v>36</v>
      </c>
      <c r="B46" s="13" t="s">
        <v>76</v>
      </c>
      <c r="C46" s="14" t="s">
        <v>18</v>
      </c>
      <c r="D46" s="15">
        <v>10</v>
      </c>
      <c r="E46" s="12"/>
      <c r="F46" s="1"/>
      <c r="G46" s="1"/>
    </row>
    <row r="47" spans="1:7">
      <c r="A47" s="12">
        <v>37</v>
      </c>
      <c r="B47" s="13" t="s">
        <v>419</v>
      </c>
      <c r="C47" s="14" t="s">
        <v>18</v>
      </c>
      <c r="D47" s="15">
        <v>10</v>
      </c>
      <c r="E47" s="12"/>
      <c r="F47" s="1"/>
      <c r="G47" s="1"/>
    </row>
    <row r="48" spans="1:7">
      <c r="A48" s="12">
        <v>38</v>
      </c>
      <c r="B48" s="13" t="s">
        <v>77</v>
      </c>
      <c r="C48" s="12" t="s">
        <v>18</v>
      </c>
      <c r="D48" s="15">
        <v>10</v>
      </c>
      <c r="E48" s="12"/>
      <c r="F48" s="1"/>
      <c r="G48" s="1"/>
    </row>
    <row r="49" spans="1:7">
      <c r="A49" s="12">
        <v>39</v>
      </c>
      <c r="B49" s="13" t="s">
        <v>78</v>
      </c>
      <c r="C49" s="16" t="s">
        <v>18</v>
      </c>
      <c r="D49" s="15">
        <v>10</v>
      </c>
      <c r="E49" s="12"/>
      <c r="F49" s="1"/>
      <c r="G49" s="1"/>
    </row>
    <row r="50" spans="1:7">
      <c r="A50" s="12">
        <v>40</v>
      </c>
      <c r="B50" s="13" t="s">
        <v>79</v>
      </c>
      <c r="C50" s="12" t="s">
        <v>18</v>
      </c>
      <c r="D50" s="15">
        <v>100</v>
      </c>
      <c r="E50" s="12"/>
      <c r="F50" s="1"/>
      <c r="G50" s="1"/>
    </row>
    <row r="51" spans="1:7">
      <c r="A51" s="12">
        <v>41</v>
      </c>
      <c r="B51" s="13" t="s">
        <v>80</v>
      </c>
      <c r="C51" s="14" t="s">
        <v>18</v>
      </c>
      <c r="D51" s="15">
        <v>8</v>
      </c>
      <c r="E51" s="12"/>
      <c r="F51" s="1"/>
      <c r="G51" s="1"/>
    </row>
    <row r="52" spans="1:7">
      <c r="A52" s="12">
        <v>42</v>
      </c>
      <c r="B52" s="13" t="s">
        <v>81</v>
      </c>
      <c r="C52" s="16" t="s">
        <v>18</v>
      </c>
      <c r="D52" s="15">
        <v>5000</v>
      </c>
      <c r="E52" s="12"/>
      <c r="F52" s="1"/>
      <c r="G52" s="1"/>
    </row>
    <row r="53" spans="1:7">
      <c r="A53" s="12">
        <v>43</v>
      </c>
      <c r="B53" s="13" t="s">
        <v>85</v>
      </c>
      <c r="C53" s="12" t="s">
        <v>18</v>
      </c>
      <c r="D53" s="15">
        <v>50</v>
      </c>
      <c r="E53" s="12"/>
      <c r="F53" s="1"/>
      <c r="G53" s="1"/>
    </row>
    <row r="54" spans="1:7">
      <c r="A54" s="12">
        <v>44</v>
      </c>
      <c r="B54" s="13" t="s">
        <v>86</v>
      </c>
      <c r="C54" s="14" t="s">
        <v>18</v>
      </c>
      <c r="D54" s="15">
        <v>50</v>
      </c>
      <c r="E54" s="12"/>
      <c r="F54" s="1"/>
      <c r="G54" s="1"/>
    </row>
    <row r="55" spans="1:7">
      <c r="A55" s="12">
        <v>45</v>
      </c>
      <c r="B55" s="13" t="s">
        <v>87</v>
      </c>
      <c r="C55" s="12" t="s">
        <v>18</v>
      </c>
      <c r="D55" s="15">
        <v>20</v>
      </c>
      <c r="E55" s="12"/>
      <c r="F55" s="1"/>
      <c r="G55" s="1"/>
    </row>
    <row r="56" spans="1:7">
      <c r="A56" s="12">
        <v>46</v>
      </c>
      <c r="B56" s="13" t="s">
        <v>88</v>
      </c>
      <c r="C56" s="12" t="s">
        <v>18</v>
      </c>
      <c r="D56" s="15">
        <v>40</v>
      </c>
      <c r="E56" s="12"/>
      <c r="F56" s="1"/>
      <c r="G56" s="1"/>
    </row>
    <row r="57" spans="1:7">
      <c r="A57" s="12">
        <v>47</v>
      </c>
      <c r="B57" s="13" t="s">
        <v>89</v>
      </c>
      <c r="C57" s="12" t="s">
        <v>18</v>
      </c>
      <c r="D57" s="15">
        <v>10</v>
      </c>
      <c r="E57" s="12"/>
      <c r="F57" s="1"/>
      <c r="G57" s="1"/>
    </row>
    <row r="58" spans="1:7">
      <c r="A58" s="12">
        <v>48</v>
      </c>
      <c r="B58" s="13" t="s">
        <v>90</v>
      </c>
      <c r="C58" s="12" t="s">
        <v>18</v>
      </c>
      <c r="D58" s="15">
        <v>10</v>
      </c>
      <c r="E58" s="12"/>
      <c r="F58" s="1"/>
      <c r="G58" s="1"/>
    </row>
    <row r="59" spans="1:7">
      <c r="A59" s="12">
        <v>49</v>
      </c>
      <c r="B59" s="13" t="s">
        <v>91</v>
      </c>
      <c r="C59" s="12" t="s">
        <v>18</v>
      </c>
      <c r="D59" s="15">
        <v>50</v>
      </c>
      <c r="E59" s="12"/>
      <c r="F59" s="1"/>
      <c r="G59" s="1"/>
    </row>
    <row r="60" spans="1:7">
      <c r="A60" s="12">
        <v>50</v>
      </c>
      <c r="B60" s="13" t="s">
        <v>92</v>
      </c>
      <c r="C60" s="14" t="s">
        <v>18</v>
      </c>
      <c r="D60" s="15">
        <v>6</v>
      </c>
      <c r="E60" s="12"/>
      <c r="F60" s="1"/>
      <c r="G60" s="1"/>
    </row>
    <row r="61" spans="1:7">
      <c r="A61" s="12">
        <v>51</v>
      </c>
      <c r="B61" s="13" t="s">
        <v>93</v>
      </c>
      <c r="C61" s="14" t="s">
        <v>18</v>
      </c>
      <c r="D61" s="15">
        <v>4</v>
      </c>
      <c r="E61" s="12"/>
      <c r="F61" s="1"/>
      <c r="G61" s="1"/>
    </row>
    <row r="62" spans="1:7">
      <c r="A62" s="12">
        <v>52</v>
      </c>
      <c r="B62" s="13" t="s">
        <v>94</v>
      </c>
      <c r="C62" s="14" t="s">
        <v>18</v>
      </c>
      <c r="D62" s="15">
        <v>5</v>
      </c>
      <c r="E62" s="12"/>
      <c r="F62" s="1"/>
      <c r="G62" s="1"/>
    </row>
    <row r="63" spans="1:7">
      <c r="A63" s="12">
        <v>53</v>
      </c>
      <c r="B63" s="13" t="s">
        <v>420</v>
      </c>
      <c r="C63" s="14" t="s">
        <v>18</v>
      </c>
      <c r="D63" s="15">
        <v>20</v>
      </c>
      <c r="E63" s="12"/>
      <c r="F63" s="1"/>
      <c r="G63" s="1"/>
    </row>
    <row r="64" spans="1:7">
      <c r="A64" s="12">
        <v>54</v>
      </c>
      <c r="B64" s="13" t="s">
        <v>421</v>
      </c>
      <c r="C64" s="14" t="s">
        <v>422</v>
      </c>
      <c r="D64" s="15">
        <v>100</v>
      </c>
      <c r="E64" s="12"/>
      <c r="F64" s="1"/>
      <c r="G64" s="1"/>
    </row>
    <row r="65" spans="1:7">
      <c r="A65" s="12">
        <v>55</v>
      </c>
      <c r="B65" s="13" t="s">
        <v>95</v>
      </c>
      <c r="C65" s="14" t="s">
        <v>18</v>
      </c>
      <c r="D65" s="15">
        <v>50</v>
      </c>
      <c r="E65" s="12"/>
      <c r="F65" s="1"/>
      <c r="G65" s="1"/>
    </row>
    <row r="66" spans="1:7">
      <c r="A66" s="12">
        <v>56</v>
      </c>
      <c r="B66" s="13" t="s">
        <v>423</v>
      </c>
      <c r="C66" s="14" t="s">
        <v>18</v>
      </c>
      <c r="D66" s="15">
        <v>20</v>
      </c>
      <c r="E66" s="12"/>
      <c r="F66" s="1"/>
      <c r="G66" s="1"/>
    </row>
    <row r="67" spans="1:7">
      <c r="A67" s="12">
        <v>57</v>
      </c>
      <c r="B67" s="13" t="s">
        <v>424</v>
      </c>
      <c r="C67" s="14" t="s">
        <v>18</v>
      </c>
      <c r="D67" s="15">
        <v>20</v>
      </c>
      <c r="E67" s="12"/>
      <c r="F67" s="1"/>
      <c r="G67" s="1"/>
    </row>
    <row r="68" spans="1:7" ht="36">
      <c r="A68" s="12">
        <v>58</v>
      </c>
      <c r="B68" s="13" t="s">
        <v>425</v>
      </c>
      <c r="C68" s="12" t="s">
        <v>18</v>
      </c>
      <c r="D68" s="15">
        <v>100</v>
      </c>
      <c r="E68" s="12"/>
      <c r="F68" s="1"/>
      <c r="G68" s="1"/>
    </row>
    <row r="69" spans="1:7" ht="90">
      <c r="A69" s="12">
        <v>59</v>
      </c>
      <c r="B69" s="13" t="s">
        <v>426</v>
      </c>
      <c r="C69" s="12" t="s">
        <v>18</v>
      </c>
      <c r="D69" s="15">
        <v>200</v>
      </c>
      <c r="E69" s="12"/>
      <c r="F69" s="1"/>
      <c r="G69" s="1"/>
    </row>
    <row r="70" spans="1:7">
      <c r="A70" s="12">
        <v>60</v>
      </c>
      <c r="B70" s="28" t="s">
        <v>107</v>
      </c>
      <c r="C70" s="22" t="s">
        <v>18</v>
      </c>
      <c r="D70" s="15">
        <v>30</v>
      </c>
      <c r="E70" s="12"/>
      <c r="F70" s="1"/>
      <c r="G70" s="1"/>
    </row>
    <row r="71" spans="1:7">
      <c r="A71" s="12">
        <v>61</v>
      </c>
      <c r="B71" s="13" t="s">
        <v>473</v>
      </c>
      <c r="C71" s="22" t="s">
        <v>18</v>
      </c>
      <c r="D71" s="15">
        <v>300</v>
      </c>
      <c r="E71" s="12"/>
      <c r="F71" s="1"/>
      <c r="G71" s="1"/>
    </row>
    <row r="72" spans="1:7">
      <c r="A72" s="12">
        <v>62</v>
      </c>
      <c r="B72" s="13" t="s">
        <v>474</v>
      </c>
      <c r="C72" s="22" t="s">
        <v>18</v>
      </c>
      <c r="D72" s="15">
        <v>75</v>
      </c>
      <c r="E72" s="12"/>
      <c r="F72" s="1"/>
      <c r="G72" s="1"/>
    </row>
    <row r="73" spans="1:7" ht="36">
      <c r="A73" s="12">
        <v>63</v>
      </c>
      <c r="B73" s="13" t="s">
        <v>475</v>
      </c>
      <c r="C73" s="22" t="s">
        <v>18</v>
      </c>
      <c r="D73" s="15">
        <v>10</v>
      </c>
      <c r="E73" s="12"/>
      <c r="F73" s="1"/>
      <c r="G73" s="1"/>
    </row>
    <row r="74" spans="1:7" ht="36">
      <c r="A74" s="12">
        <v>64</v>
      </c>
      <c r="B74" s="13" t="s">
        <v>476</v>
      </c>
      <c r="C74" s="22" t="s">
        <v>18</v>
      </c>
      <c r="D74" s="15">
        <v>10</v>
      </c>
      <c r="E74" s="12"/>
      <c r="F74" s="1"/>
      <c r="G74" s="1"/>
    </row>
    <row r="75" spans="1:7">
      <c r="A75" s="12">
        <v>65</v>
      </c>
      <c r="B75" s="13" t="s">
        <v>356</v>
      </c>
      <c r="C75" s="22" t="s">
        <v>18</v>
      </c>
      <c r="D75" s="15">
        <v>100</v>
      </c>
      <c r="E75" s="12"/>
      <c r="F75" s="1"/>
      <c r="G75" s="1"/>
    </row>
    <row r="76" spans="1:7">
      <c r="A76" s="12">
        <v>66</v>
      </c>
      <c r="B76" s="13" t="s">
        <v>357</v>
      </c>
      <c r="C76" s="22" t="s">
        <v>18</v>
      </c>
      <c r="D76" s="15">
        <v>10</v>
      </c>
      <c r="E76" s="12"/>
      <c r="F76" s="1"/>
      <c r="G76" s="1"/>
    </row>
    <row r="77" spans="1:7">
      <c r="A77" s="12">
        <v>67</v>
      </c>
      <c r="B77" s="13" t="s">
        <v>498</v>
      </c>
      <c r="C77" s="22" t="s">
        <v>18</v>
      </c>
      <c r="D77" s="15">
        <v>5</v>
      </c>
      <c r="E77" s="12"/>
      <c r="F77" s="1"/>
      <c r="G77" s="1"/>
    </row>
    <row r="78" spans="1:7">
      <c r="A78" s="12">
        <v>68</v>
      </c>
      <c r="B78" s="40" t="s">
        <v>116</v>
      </c>
      <c r="C78" s="12" t="s">
        <v>106</v>
      </c>
      <c r="D78" s="15">
        <v>60</v>
      </c>
      <c r="E78" s="22"/>
      <c r="F78" s="1"/>
      <c r="G78" s="1"/>
    </row>
    <row r="79" spans="1:7">
      <c r="A79" s="1"/>
      <c r="B79" s="1"/>
      <c r="C79" s="1"/>
      <c r="D79" s="1"/>
      <c r="E79" s="1"/>
      <c r="F79" s="1"/>
      <c r="G79" s="1"/>
    </row>
    <row r="80" spans="1:7">
      <c r="A80" s="1"/>
      <c r="B80" s="1"/>
      <c r="C80" s="1"/>
      <c r="D80" s="1"/>
      <c r="E80" s="1"/>
      <c r="F80" s="1"/>
      <c r="G80" s="1"/>
    </row>
    <row r="81" spans="1:7">
      <c r="A81" s="1"/>
      <c r="B81" s="1"/>
      <c r="C81" s="1"/>
      <c r="D81" s="1"/>
      <c r="E81" s="1"/>
      <c r="F81" s="1"/>
      <c r="G81" s="1"/>
    </row>
    <row r="82" spans="1:7">
      <c r="A82" s="1"/>
      <c r="B82" s="1"/>
      <c r="C82" s="1"/>
      <c r="D82" s="1"/>
      <c r="E82" s="1"/>
      <c r="F82" s="1"/>
      <c r="G82" s="1"/>
    </row>
    <row r="83" spans="1:7">
      <c r="A83" s="1"/>
      <c r="B83" s="1"/>
      <c r="C83" s="1"/>
      <c r="D83" s="1"/>
      <c r="E83" s="1"/>
      <c r="F83" s="1"/>
      <c r="G83" s="1"/>
    </row>
    <row r="84" spans="1:7">
      <c r="A84" s="1"/>
      <c r="B84" s="1"/>
      <c r="C84" s="1"/>
      <c r="D84" s="1"/>
      <c r="E84" s="1"/>
      <c r="F84" s="1"/>
      <c r="G84" s="1"/>
    </row>
    <row r="85" spans="1:7">
      <c r="A85" s="1"/>
      <c r="B85" s="1"/>
      <c r="C85" s="1"/>
      <c r="D85" s="1"/>
      <c r="E85" s="1"/>
      <c r="F85" s="1"/>
      <c r="G85" s="1"/>
    </row>
    <row r="86" spans="1:7">
      <c r="A86" s="1"/>
      <c r="B86" s="1"/>
      <c r="C86" s="1"/>
      <c r="D86" s="1"/>
      <c r="E86" s="1"/>
      <c r="F86" s="1"/>
      <c r="G86" s="1"/>
    </row>
    <row r="87" spans="1:7">
      <c r="A87" s="1"/>
      <c r="B87" s="1"/>
      <c r="C87" s="1"/>
      <c r="D87" s="1"/>
      <c r="E87" s="1"/>
      <c r="F87" s="1"/>
      <c r="G87" s="1"/>
    </row>
    <row r="88" spans="1:7">
      <c r="A88" s="1"/>
      <c r="B88" s="1"/>
      <c r="C88" s="1"/>
      <c r="D88" s="1"/>
      <c r="E88" s="1"/>
      <c r="F88" s="1"/>
      <c r="G88" s="1"/>
    </row>
    <row r="89" spans="1:7">
      <c r="A89" s="1"/>
      <c r="B89" s="1"/>
      <c r="C89" s="1"/>
      <c r="D89" s="1"/>
      <c r="E89" s="1"/>
      <c r="F89" s="1"/>
      <c r="G89" s="1"/>
    </row>
    <row r="90" spans="1:7">
      <c r="A90" s="1"/>
      <c r="B90" s="1"/>
      <c r="C90" s="1"/>
      <c r="D90" s="1"/>
      <c r="E90" s="1"/>
      <c r="F90" s="1"/>
      <c r="G90" s="1"/>
    </row>
    <row r="91" spans="1:7">
      <c r="A91" s="1"/>
      <c r="B91" s="1"/>
      <c r="C91" s="1"/>
      <c r="D91" s="1"/>
      <c r="E91" s="1"/>
      <c r="F91" s="1"/>
      <c r="G91" s="1"/>
    </row>
    <row r="92" spans="1:7">
      <c r="A92" s="1"/>
      <c r="B92" s="1"/>
      <c r="C92" s="1"/>
      <c r="D92" s="1"/>
      <c r="E92" s="1"/>
      <c r="F92" s="1"/>
      <c r="G92" s="1"/>
    </row>
    <row r="93" spans="1:7">
      <c r="A93" s="1"/>
      <c r="B93" s="1"/>
      <c r="C93" s="1"/>
      <c r="D93" s="1"/>
      <c r="E93" s="1"/>
      <c r="F93" s="1"/>
      <c r="G93" s="1"/>
    </row>
    <row r="94" spans="1:7">
      <c r="A94" s="1"/>
      <c r="B94" s="1"/>
      <c r="C94" s="1"/>
      <c r="D94" s="1"/>
      <c r="E94" s="1"/>
      <c r="F94" s="1"/>
      <c r="G94" s="1"/>
    </row>
    <row r="95" spans="1:7">
      <c r="A95" s="1"/>
      <c r="B95" s="1"/>
      <c r="C95" s="1"/>
      <c r="D95" s="1"/>
      <c r="E95" s="1"/>
      <c r="F95" s="1"/>
      <c r="G95" s="1"/>
    </row>
    <row r="96" spans="1:7">
      <c r="A96" s="1"/>
      <c r="B96" s="1"/>
      <c r="C96" s="1"/>
      <c r="D96" s="1"/>
      <c r="E96" s="1"/>
      <c r="F96" s="1"/>
      <c r="G96" s="1"/>
    </row>
    <row r="97" spans="1:7">
      <c r="A97" s="1"/>
      <c r="B97" s="1"/>
      <c r="C97" s="1"/>
      <c r="D97" s="1"/>
      <c r="E97" s="1"/>
      <c r="F97" s="1"/>
      <c r="G97" s="1"/>
    </row>
    <row r="98" spans="1:7">
      <c r="A98" s="1"/>
      <c r="B98" s="1"/>
      <c r="C98" s="1"/>
      <c r="D98" s="1"/>
      <c r="E98" s="1"/>
      <c r="F98" s="1"/>
      <c r="G98" s="1"/>
    </row>
    <row r="99" spans="1:7">
      <c r="A99" s="1"/>
      <c r="B99" s="1"/>
      <c r="C99" s="1"/>
      <c r="D99" s="1"/>
      <c r="E99" s="1"/>
      <c r="F99" s="1"/>
      <c r="G99" s="1"/>
    </row>
    <row r="100" spans="1:7">
      <c r="A100" s="1"/>
      <c r="B100" s="1"/>
      <c r="C100" s="1"/>
      <c r="D100" s="1"/>
      <c r="E100" s="1"/>
      <c r="F100" s="1"/>
      <c r="G100" s="1"/>
    </row>
    <row r="101" spans="1:7">
      <c r="A101" s="1"/>
      <c r="B101" s="1"/>
      <c r="C101" s="1"/>
      <c r="D101" s="1"/>
      <c r="E101" s="1"/>
      <c r="F101" s="1"/>
      <c r="G101" s="1"/>
    </row>
    <row r="102" spans="1:7">
      <c r="A102" s="1"/>
      <c r="B102" s="1"/>
      <c r="C102" s="1"/>
      <c r="D102" s="1"/>
      <c r="E102" s="1"/>
      <c r="F102" s="1"/>
      <c r="G102" s="1"/>
    </row>
    <row r="103" spans="1:7">
      <c r="A103" s="1"/>
      <c r="B103" s="1"/>
      <c r="C103" s="1"/>
      <c r="D103" s="1"/>
      <c r="E103" s="1"/>
      <c r="F103" s="1"/>
      <c r="G103" s="1"/>
    </row>
    <row r="104" spans="1:7">
      <c r="A104" s="1"/>
      <c r="B104" s="1"/>
      <c r="C104" s="1"/>
      <c r="D104" s="1"/>
      <c r="E104" s="1"/>
      <c r="F104" s="1"/>
      <c r="G104" s="1"/>
    </row>
    <row r="105" spans="1:7">
      <c r="A105" s="1"/>
      <c r="B105" s="1"/>
      <c r="C105" s="1"/>
      <c r="D105" s="1"/>
      <c r="E105" s="1"/>
      <c r="F105" s="1"/>
      <c r="G105" s="1"/>
    </row>
    <row r="106" spans="1:7">
      <c r="A106" s="1"/>
      <c r="B106" s="1"/>
      <c r="C106" s="1"/>
      <c r="D106" s="1"/>
      <c r="E106" s="1"/>
      <c r="F106" s="1"/>
      <c r="G106" s="1"/>
    </row>
    <row r="107" spans="1:7">
      <c r="A107" s="1"/>
      <c r="B107" s="1"/>
      <c r="C107" s="1"/>
      <c r="D107" s="1"/>
      <c r="E107" s="1"/>
      <c r="F107" s="1"/>
      <c r="G107" s="1"/>
    </row>
    <row r="108" spans="1:7">
      <c r="A108" s="1"/>
      <c r="B108" s="1"/>
      <c r="C108" s="1"/>
      <c r="D108" s="1"/>
      <c r="E108" s="1"/>
      <c r="F108" s="1"/>
      <c r="G108" s="1"/>
    </row>
    <row r="109" spans="1:7">
      <c r="A109" s="1"/>
      <c r="B109" s="1"/>
      <c r="C109" s="1"/>
      <c r="D109" s="1"/>
      <c r="E109" s="1"/>
      <c r="F109" s="1"/>
      <c r="G109" s="1"/>
    </row>
    <row r="110" spans="1:7">
      <c r="A110" s="1"/>
      <c r="B110" s="1"/>
      <c r="C110" s="1"/>
      <c r="D110" s="1"/>
      <c r="E110" s="1"/>
      <c r="F110" s="1"/>
      <c r="G110" s="1"/>
    </row>
    <row r="111" spans="1:7">
      <c r="A111" s="1"/>
      <c r="B111" s="1"/>
      <c r="C111" s="1"/>
      <c r="D111" s="1"/>
      <c r="E111" s="1"/>
      <c r="F111" s="1"/>
      <c r="G111" s="1"/>
    </row>
    <row r="112" spans="1:7">
      <c r="A112" s="1"/>
      <c r="B112" s="1"/>
      <c r="C112" s="1"/>
      <c r="D112" s="1"/>
      <c r="E112" s="1"/>
      <c r="F112" s="1"/>
      <c r="G112" s="1"/>
    </row>
    <row r="113" spans="1:7">
      <c r="A113" s="1"/>
      <c r="B113" s="1"/>
      <c r="C113" s="1"/>
      <c r="D113" s="1"/>
      <c r="E113" s="1"/>
      <c r="F113" s="1"/>
      <c r="G113" s="1"/>
    </row>
    <row r="114" spans="1:7">
      <c r="A114" s="1"/>
      <c r="B114" s="1"/>
      <c r="C114" s="1"/>
      <c r="D114" s="1"/>
      <c r="E114" s="1"/>
      <c r="F114" s="1"/>
      <c r="G114" s="1"/>
    </row>
    <row r="115" spans="1:7">
      <c r="A115" s="1"/>
      <c r="B115" s="1"/>
      <c r="C115" s="1"/>
      <c r="D115" s="1"/>
      <c r="E115" s="1"/>
      <c r="F115" s="1"/>
      <c r="G115" s="1"/>
    </row>
    <row r="116" spans="1:7">
      <c r="A116" s="1"/>
      <c r="B116" s="1"/>
      <c r="C116" s="1"/>
      <c r="D116" s="1"/>
      <c r="E116" s="1"/>
      <c r="F116" s="1"/>
      <c r="G116" s="1"/>
    </row>
    <row r="117" spans="1:7">
      <c r="A117" s="1"/>
      <c r="B117" s="1"/>
      <c r="C117" s="1"/>
      <c r="D117" s="1"/>
      <c r="E117" s="1"/>
      <c r="F117" s="1"/>
      <c r="G117" s="1"/>
    </row>
    <row r="118" spans="1:7">
      <c r="A118" s="1"/>
      <c r="B118" s="1"/>
      <c r="C118" s="1"/>
      <c r="D118" s="1"/>
      <c r="E118" s="1"/>
      <c r="F118" s="1"/>
      <c r="G118" s="1"/>
    </row>
    <row r="119" spans="1:7">
      <c r="A119" s="1"/>
      <c r="B119" s="1"/>
      <c r="C119" s="1"/>
      <c r="D119" s="1"/>
      <c r="E119" s="1"/>
      <c r="F119" s="1"/>
      <c r="G119" s="1"/>
    </row>
    <row r="120" spans="1:7">
      <c r="A120" s="1"/>
      <c r="B120" s="1"/>
      <c r="C120" s="1"/>
      <c r="D120" s="1"/>
      <c r="E120" s="1"/>
      <c r="F120" s="1"/>
      <c r="G120" s="1"/>
    </row>
    <row r="121" spans="1:7">
      <c r="A121" s="1"/>
      <c r="B121" s="1"/>
      <c r="C121" s="1"/>
      <c r="D121" s="1"/>
      <c r="E121" s="1"/>
      <c r="F121" s="1"/>
      <c r="G121" s="1"/>
    </row>
    <row r="122" spans="1:7">
      <c r="A122" s="1"/>
      <c r="B122" s="1"/>
      <c r="C122" s="1"/>
      <c r="D122" s="1"/>
      <c r="E122" s="1"/>
      <c r="F122" s="1"/>
      <c r="G122" s="1"/>
    </row>
    <row r="123" spans="1:7">
      <c r="A123" s="1"/>
      <c r="B123" s="1"/>
      <c r="C123" s="1"/>
      <c r="D123" s="1"/>
      <c r="E123" s="1"/>
      <c r="F123" s="1"/>
      <c r="G123" s="1"/>
    </row>
    <row r="124" spans="1:7">
      <c r="A124" s="1"/>
      <c r="B124" s="1"/>
      <c r="C124" s="1"/>
      <c r="D124" s="1"/>
      <c r="E124" s="1"/>
      <c r="F124" s="1"/>
      <c r="G124" s="1"/>
    </row>
    <row r="125" spans="1:7">
      <c r="A125" s="1"/>
      <c r="B125" s="1"/>
      <c r="C125" s="1"/>
      <c r="D125" s="1"/>
      <c r="E125" s="1"/>
      <c r="F125" s="1"/>
      <c r="G125" s="1"/>
    </row>
    <row r="126" spans="1:7">
      <c r="A126" s="1"/>
      <c r="B126" s="1"/>
      <c r="C126" s="1"/>
      <c r="D126" s="1"/>
      <c r="E126" s="1"/>
      <c r="F126" s="1"/>
      <c r="G126" s="1"/>
    </row>
    <row r="127" spans="1:7">
      <c r="A127" s="1"/>
      <c r="B127" s="1"/>
      <c r="C127" s="1"/>
      <c r="D127" s="1"/>
      <c r="E127" s="1"/>
      <c r="F127" s="1"/>
      <c r="G127" s="1"/>
    </row>
    <row r="128" spans="1:7">
      <c r="A128" s="1"/>
      <c r="B128" s="1"/>
      <c r="C128" s="1"/>
      <c r="D128" s="1"/>
      <c r="E128" s="1"/>
      <c r="F128" s="1"/>
      <c r="G128" s="1"/>
    </row>
    <row r="129" spans="1:7">
      <c r="A129" s="1"/>
      <c r="B129" s="1"/>
      <c r="C129" s="1"/>
      <c r="D129" s="1"/>
      <c r="E129" s="1"/>
      <c r="F129" s="1"/>
      <c r="G129" s="1"/>
    </row>
    <row r="130" spans="1:7">
      <c r="B130" s="1"/>
      <c r="C130" s="1"/>
      <c r="D130" s="1"/>
      <c r="E130" s="1"/>
      <c r="F130" s="1"/>
      <c r="G130" s="1"/>
    </row>
    <row r="131" spans="1:7">
      <c r="B131" s="1"/>
      <c r="C131" s="1"/>
      <c r="D131" s="1"/>
      <c r="E131" s="1"/>
      <c r="F131" s="1"/>
      <c r="G131" s="1"/>
    </row>
    <row r="132" spans="1:7">
      <c r="B132" s="1"/>
      <c r="C132" s="1"/>
      <c r="D132" s="1"/>
      <c r="E132" s="1"/>
      <c r="F132" s="1"/>
      <c r="G132" s="1"/>
    </row>
    <row r="133" spans="1:7">
      <c r="B133" s="1"/>
      <c r="C133" s="1"/>
      <c r="D133" s="1"/>
      <c r="E133" s="1"/>
      <c r="F133" s="1"/>
      <c r="G133" s="1"/>
    </row>
  </sheetData>
  <mergeCells count="10">
    <mergeCell ref="A9:A10"/>
    <mergeCell ref="B9:B10"/>
    <mergeCell ref="C9:C10"/>
    <mergeCell ref="D9:D10"/>
    <mergeCell ref="E9:E10"/>
    <mergeCell ref="A1:B1"/>
    <mergeCell ref="A2:C2"/>
    <mergeCell ref="F2:H2"/>
    <mergeCell ref="A4:C4"/>
    <mergeCell ref="A7:E8"/>
  </mergeCells>
  <pageMargins left="0" right="0" top="0" bottom="0" header="0.31496062992125984" footer="0.31496062992125984"/>
  <pageSetup paperSize="9" scale="70" orientation="portrait" r:id="rId1"/>
</worksheet>
</file>

<file path=xl/worksheets/sheet20.xml><?xml version="1.0" encoding="utf-8"?>
<worksheet xmlns="http://schemas.openxmlformats.org/spreadsheetml/2006/main" xmlns:r="http://schemas.openxmlformats.org/officeDocument/2006/relationships">
  <dimension ref="A1:H127"/>
  <sheetViews>
    <sheetView topLeftCell="A31" workbookViewId="0">
      <selection activeCell="D58" sqref="D58"/>
    </sheetView>
  </sheetViews>
  <sheetFormatPr defaultColWidth="9.1796875" defaultRowHeight="18"/>
  <cols>
    <col min="1" max="1" width="6.1796875" style="4" customWidth="1"/>
    <col min="2" max="2" width="33.54296875" style="5" customWidth="1"/>
    <col min="3" max="3" width="11.7265625" style="2" customWidth="1"/>
    <col min="4" max="4" width="13.1796875" style="182" customWidth="1"/>
    <col min="5" max="5" width="15.453125" style="75" customWidth="1"/>
    <col min="6" max="6" width="15" style="75" customWidth="1"/>
    <col min="7" max="7" width="16.1796875" style="2" customWidth="1"/>
    <col min="8" max="8" width="17.54296875" style="1" customWidth="1"/>
    <col min="9" max="10" width="14.1796875" style="1" customWidth="1"/>
    <col min="11" max="11" width="14.7265625" style="1" customWidth="1"/>
    <col min="12" max="16384" width="9.1796875" style="1"/>
  </cols>
  <sheetData>
    <row r="1" spans="1:8">
      <c r="A1" s="335" t="s">
        <v>0</v>
      </c>
      <c r="B1" s="335"/>
      <c r="C1" s="1"/>
      <c r="G1" s="170" t="s">
        <v>1</v>
      </c>
      <c r="H1" s="170"/>
    </row>
    <row r="2" spans="1:8" ht="81" customHeight="1">
      <c r="A2" s="336" t="s">
        <v>400</v>
      </c>
      <c r="B2" s="336"/>
      <c r="C2" s="336"/>
      <c r="F2" s="336" t="s">
        <v>2</v>
      </c>
      <c r="G2" s="336"/>
      <c r="H2" s="336"/>
    </row>
    <row r="3" spans="1:8" ht="18" customHeight="1">
      <c r="B3" s="5" t="s">
        <v>401</v>
      </c>
    </row>
    <row r="4" spans="1:8" ht="27" customHeight="1">
      <c r="A4" s="346"/>
      <c r="B4" s="346"/>
      <c r="C4" s="346"/>
      <c r="G4" s="6" t="s">
        <v>3</v>
      </c>
      <c r="H4" s="6"/>
    </row>
    <row r="5" spans="1:8">
      <c r="A5" s="2"/>
      <c r="B5" s="2"/>
      <c r="C5" s="7"/>
      <c r="G5" s="6" t="s">
        <v>4</v>
      </c>
      <c r="H5" s="2"/>
    </row>
    <row r="6" spans="1:8">
      <c r="A6" s="2"/>
      <c r="B6" s="2"/>
      <c r="C6" s="7"/>
      <c r="G6" s="6" t="s">
        <v>5</v>
      </c>
      <c r="H6" s="2"/>
    </row>
    <row r="7" spans="1:8" ht="64.5" customHeight="1">
      <c r="A7" s="337" t="s">
        <v>443</v>
      </c>
      <c r="B7" s="337"/>
      <c r="C7" s="337"/>
      <c r="D7" s="337"/>
      <c r="E7" s="337"/>
      <c r="F7" s="337"/>
      <c r="G7" s="337"/>
      <c r="H7" s="337"/>
    </row>
    <row r="8" spans="1:8" ht="20.5">
      <c r="A8" s="8"/>
      <c r="B8" s="171"/>
      <c r="C8" s="10"/>
      <c r="D8" s="183"/>
      <c r="E8" s="81"/>
      <c r="F8" s="81"/>
      <c r="G8" s="10"/>
    </row>
    <row r="9" spans="1:8" ht="18.75" customHeight="1">
      <c r="A9" s="348" t="s">
        <v>6</v>
      </c>
      <c r="B9" s="350" t="s">
        <v>7</v>
      </c>
      <c r="C9" s="350" t="s">
        <v>8</v>
      </c>
      <c r="D9" s="380" t="s">
        <v>9</v>
      </c>
      <c r="E9" s="383" t="s">
        <v>10</v>
      </c>
      <c r="F9" s="384"/>
      <c r="G9" s="384"/>
      <c r="H9" s="173" t="s">
        <v>11</v>
      </c>
    </row>
    <row r="10" spans="1:8" s="4" customFormat="1" ht="92.25" customHeight="1">
      <c r="A10" s="349"/>
      <c r="B10" s="351"/>
      <c r="C10" s="351"/>
      <c r="D10" s="381"/>
      <c r="E10" s="178" t="s">
        <v>12</v>
      </c>
      <c r="F10" s="175" t="s">
        <v>13</v>
      </c>
      <c r="G10" s="11" t="s">
        <v>14</v>
      </c>
      <c r="H10" s="174"/>
    </row>
    <row r="11" spans="1:8" ht="54">
      <c r="A11" s="12">
        <v>1</v>
      </c>
      <c r="B11" s="13" t="s">
        <v>15</v>
      </c>
      <c r="C11" s="14" t="s">
        <v>16</v>
      </c>
      <c r="D11" s="185">
        <f>+E11+F11+G11</f>
        <v>285</v>
      </c>
      <c r="E11" s="22">
        <v>100</v>
      </c>
      <c r="F11" s="22">
        <v>150</v>
      </c>
      <c r="G11" s="12">
        <v>35</v>
      </c>
      <c r="H11" s="12"/>
    </row>
    <row r="12" spans="1:8">
      <c r="A12" s="12">
        <v>2</v>
      </c>
      <c r="B12" s="13" t="s">
        <v>17</v>
      </c>
      <c r="C12" s="16" t="s">
        <v>18</v>
      </c>
      <c r="D12" s="185">
        <f t="shared" ref="D12:D72" si="0">+E12+F12+G12</f>
        <v>300</v>
      </c>
      <c r="E12" s="22">
        <v>90</v>
      </c>
      <c r="F12" s="189">
        <v>180</v>
      </c>
      <c r="G12" s="12">
        <v>30</v>
      </c>
      <c r="H12" s="12"/>
    </row>
    <row r="13" spans="1:8">
      <c r="A13" s="12">
        <v>3</v>
      </c>
      <c r="B13" s="13" t="s">
        <v>19</v>
      </c>
      <c r="C13" s="16" t="s">
        <v>18</v>
      </c>
      <c r="D13" s="185">
        <f t="shared" si="0"/>
        <v>130</v>
      </c>
      <c r="E13" s="22">
        <v>50</v>
      </c>
      <c r="F13" s="190">
        <v>50</v>
      </c>
      <c r="G13" s="12">
        <v>30</v>
      </c>
      <c r="H13" s="12"/>
    </row>
    <row r="14" spans="1:8">
      <c r="A14" s="172">
        <v>4</v>
      </c>
      <c r="B14" s="18" t="s">
        <v>20</v>
      </c>
      <c r="C14" s="19" t="s">
        <v>18</v>
      </c>
      <c r="D14" s="185">
        <f t="shared" si="0"/>
        <v>0</v>
      </c>
      <c r="E14" s="22"/>
      <c r="F14" s="191"/>
      <c r="G14" s="172"/>
      <c r="H14" s="172"/>
    </row>
    <row r="15" spans="1:8" ht="36">
      <c r="A15" s="12">
        <v>5</v>
      </c>
      <c r="B15" s="13" t="s">
        <v>21</v>
      </c>
      <c r="C15" s="172" t="s">
        <v>18</v>
      </c>
      <c r="D15" s="185">
        <f t="shared" si="0"/>
        <v>10</v>
      </c>
      <c r="E15" s="22"/>
      <c r="F15" s="190">
        <v>10</v>
      </c>
      <c r="G15" s="12"/>
      <c r="H15" s="12"/>
    </row>
    <row r="16" spans="1:8" ht="36">
      <c r="A16" s="12">
        <v>6</v>
      </c>
      <c r="B16" s="20" t="s">
        <v>22</v>
      </c>
      <c r="C16" s="21" t="s">
        <v>18</v>
      </c>
      <c r="D16" s="185">
        <f t="shared" si="0"/>
        <v>15</v>
      </c>
      <c r="E16" s="22"/>
      <c r="F16" s="22">
        <v>15</v>
      </c>
      <c r="G16" s="22"/>
      <c r="H16" s="22"/>
    </row>
    <row r="17" spans="1:8">
      <c r="A17" s="12">
        <v>7</v>
      </c>
      <c r="B17" s="13" t="s">
        <v>49</v>
      </c>
      <c r="C17" s="172" t="s">
        <v>18</v>
      </c>
      <c r="D17" s="185">
        <f t="shared" si="0"/>
        <v>33</v>
      </c>
      <c r="E17" s="22">
        <v>15</v>
      </c>
      <c r="F17" s="22">
        <v>10</v>
      </c>
      <c r="G17" s="12">
        <v>8</v>
      </c>
      <c r="H17" s="12"/>
    </row>
    <row r="18" spans="1:8">
      <c r="A18" s="12">
        <v>8</v>
      </c>
      <c r="B18" s="13" t="s">
        <v>24</v>
      </c>
      <c r="C18" s="172" t="s">
        <v>18</v>
      </c>
      <c r="D18" s="185">
        <f t="shared" si="0"/>
        <v>13</v>
      </c>
      <c r="E18" s="22">
        <v>5</v>
      </c>
      <c r="F18" s="22">
        <v>5</v>
      </c>
      <c r="G18" s="12">
        <v>3</v>
      </c>
      <c r="H18" s="12"/>
    </row>
    <row r="19" spans="1:8" ht="36">
      <c r="A19" s="172">
        <v>9</v>
      </c>
      <c r="B19" s="13" t="s">
        <v>25</v>
      </c>
      <c r="C19" s="172" t="s">
        <v>18</v>
      </c>
      <c r="D19" s="185">
        <f t="shared" si="0"/>
        <v>3</v>
      </c>
      <c r="E19" s="22"/>
      <c r="F19" s="22">
        <v>3</v>
      </c>
      <c r="G19" s="12"/>
      <c r="H19" s="12"/>
    </row>
    <row r="20" spans="1:8" ht="36">
      <c r="A20" s="12">
        <v>10</v>
      </c>
      <c r="B20" s="13" t="s">
        <v>26</v>
      </c>
      <c r="C20" s="172" t="s">
        <v>18</v>
      </c>
      <c r="D20" s="185">
        <f t="shared" si="0"/>
        <v>3</v>
      </c>
      <c r="E20" s="22"/>
      <c r="F20" s="22">
        <v>3</v>
      </c>
      <c r="G20" s="12"/>
      <c r="H20" s="12"/>
    </row>
    <row r="21" spans="1:8">
      <c r="A21" s="12">
        <v>11</v>
      </c>
      <c r="B21" s="13" t="s">
        <v>402</v>
      </c>
      <c r="C21" s="172" t="s">
        <v>18</v>
      </c>
      <c r="D21" s="185">
        <f t="shared" si="0"/>
        <v>16</v>
      </c>
      <c r="E21" s="22">
        <v>7</v>
      </c>
      <c r="F21" s="22">
        <v>5</v>
      </c>
      <c r="G21" s="12">
        <v>4</v>
      </c>
      <c r="H21" s="12"/>
    </row>
    <row r="22" spans="1:8">
      <c r="A22" s="12">
        <v>12</v>
      </c>
      <c r="B22" s="13" t="s">
        <v>28</v>
      </c>
      <c r="C22" s="172" t="s">
        <v>18</v>
      </c>
      <c r="D22" s="185">
        <f t="shared" si="0"/>
        <v>5</v>
      </c>
      <c r="E22" s="22">
        <v>2</v>
      </c>
      <c r="F22" s="22">
        <v>2</v>
      </c>
      <c r="G22" s="12">
        <v>1</v>
      </c>
      <c r="H22" s="12"/>
    </row>
    <row r="23" spans="1:8">
      <c r="A23" s="12">
        <v>13</v>
      </c>
      <c r="B23" s="13" t="s">
        <v>403</v>
      </c>
      <c r="C23" s="172" t="s">
        <v>18</v>
      </c>
      <c r="D23" s="185">
        <f t="shared" si="0"/>
        <v>16</v>
      </c>
      <c r="E23" s="22">
        <v>7</v>
      </c>
      <c r="F23" s="22">
        <v>5</v>
      </c>
      <c r="G23" s="12">
        <v>4</v>
      </c>
      <c r="H23" s="12"/>
    </row>
    <row r="24" spans="1:8">
      <c r="A24" s="172">
        <v>14</v>
      </c>
      <c r="B24" s="13" t="s">
        <v>404</v>
      </c>
      <c r="C24" s="172" t="s">
        <v>18</v>
      </c>
      <c r="D24" s="185">
        <f t="shared" si="0"/>
        <v>16</v>
      </c>
      <c r="E24" s="22">
        <v>7</v>
      </c>
      <c r="F24" s="22">
        <v>5</v>
      </c>
      <c r="G24" s="12">
        <v>4</v>
      </c>
      <c r="H24" s="12"/>
    </row>
    <row r="25" spans="1:8">
      <c r="A25" s="12">
        <v>15</v>
      </c>
      <c r="B25" s="13" t="s">
        <v>31</v>
      </c>
      <c r="C25" s="172" t="s">
        <v>18</v>
      </c>
      <c r="D25" s="185">
        <f t="shared" si="0"/>
        <v>5</v>
      </c>
      <c r="E25" s="22">
        <v>2</v>
      </c>
      <c r="F25" s="22">
        <v>2</v>
      </c>
      <c r="G25" s="12">
        <v>1</v>
      </c>
      <c r="H25" s="12"/>
    </row>
    <row r="26" spans="1:8">
      <c r="A26" s="12">
        <v>16</v>
      </c>
      <c r="B26" s="13" t="s">
        <v>32</v>
      </c>
      <c r="C26" s="172" t="s">
        <v>18</v>
      </c>
      <c r="D26" s="185">
        <f t="shared" si="0"/>
        <v>5</v>
      </c>
      <c r="E26" s="22">
        <v>2</v>
      </c>
      <c r="F26" s="22">
        <v>2</v>
      </c>
      <c r="G26" s="12">
        <v>1</v>
      </c>
      <c r="H26" s="12"/>
    </row>
    <row r="27" spans="1:8">
      <c r="A27" s="12">
        <v>17</v>
      </c>
      <c r="B27" s="13" t="s">
        <v>405</v>
      </c>
      <c r="C27" s="172" t="s">
        <v>18</v>
      </c>
      <c r="D27" s="185">
        <f t="shared" si="0"/>
        <v>16</v>
      </c>
      <c r="E27" s="22">
        <v>7</v>
      </c>
      <c r="F27" s="22">
        <v>5</v>
      </c>
      <c r="G27" s="12">
        <v>4</v>
      </c>
      <c r="H27" s="12"/>
    </row>
    <row r="28" spans="1:8" ht="36">
      <c r="A28" s="12">
        <v>18</v>
      </c>
      <c r="B28" s="13" t="s">
        <v>34</v>
      </c>
      <c r="C28" s="12" t="s">
        <v>35</v>
      </c>
      <c r="D28" s="185">
        <f t="shared" si="0"/>
        <v>20</v>
      </c>
      <c r="E28" s="22"/>
      <c r="F28" s="22">
        <v>20</v>
      </c>
      <c r="G28" s="12"/>
      <c r="H28" s="12"/>
    </row>
    <row r="29" spans="1:8">
      <c r="A29" s="172">
        <v>19</v>
      </c>
      <c r="B29" s="13" t="s">
        <v>406</v>
      </c>
      <c r="C29" s="16" t="s">
        <v>35</v>
      </c>
      <c r="D29" s="185">
        <f t="shared" si="0"/>
        <v>130</v>
      </c>
      <c r="E29" s="22">
        <v>50</v>
      </c>
      <c r="F29" s="22">
        <v>50</v>
      </c>
      <c r="G29" s="12">
        <v>30</v>
      </c>
      <c r="H29" s="12"/>
    </row>
    <row r="30" spans="1:8">
      <c r="A30" s="12">
        <v>20</v>
      </c>
      <c r="B30" s="13" t="s">
        <v>37</v>
      </c>
      <c r="C30" s="16" t="s">
        <v>35</v>
      </c>
      <c r="D30" s="185">
        <f t="shared" si="0"/>
        <v>45</v>
      </c>
      <c r="E30" s="22">
        <v>20</v>
      </c>
      <c r="F30" s="22">
        <v>20</v>
      </c>
      <c r="G30" s="12">
        <v>5</v>
      </c>
      <c r="H30" s="12"/>
    </row>
    <row r="31" spans="1:8">
      <c r="A31" s="12">
        <v>21</v>
      </c>
      <c r="B31" s="23" t="s">
        <v>38</v>
      </c>
      <c r="C31" s="24" t="s">
        <v>18</v>
      </c>
      <c r="D31" s="185">
        <f t="shared" si="0"/>
        <v>9</v>
      </c>
      <c r="E31" s="24">
        <v>5</v>
      </c>
      <c r="F31" s="24">
        <v>2</v>
      </c>
      <c r="G31" s="24">
        <v>2</v>
      </c>
      <c r="H31" s="24"/>
    </row>
    <row r="32" spans="1:8" ht="36">
      <c r="A32" s="12">
        <v>22</v>
      </c>
      <c r="B32" s="23" t="s">
        <v>39</v>
      </c>
      <c r="C32" s="24" t="s">
        <v>35</v>
      </c>
      <c r="D32" s="185">
        <f t="shared" si="0"/>
        <v>30</v>
      </c>
      <c r="E32" s="24">
        <v>10</v>
      </c>
      <c r="F32" s="24">
        <v>10</v>
      </c>
      <c r="G32" s="24">
        <v>10</v>
      </c>
      <c r="H32" s="24"/>
    </row>
    <row r="33" spans="1:8">
      <c r="A33" s="12">
        <v>23</v>
      </c>
      <c r="B33" s="23" t="s">
        <v>45</v>
      </c>
      <c r="C33" s="24" t="s">
        <v>18</v>
      </c>
      <c r="D33" s="185">
        <f t="shared" si="0"/>
        <v>15</v>
      </c>
      <c r="E33" s="24">
        <v>5</v>
      </c>
      <c r="F33" s="24">
        <v>5</v>
      </c>
      <c r="G33" s="24">
        <v>5</v>
      </c>
      <c r="H33" s="24"/>
    </row>
    <row r="34" spans="1:8">
      <c r="A34" s="12">
        <v>24</v>
      </c>
      <c r="B34" s="23" t="s">
        <v>46</v>
      </c>
      <c r="C34" s="24" t="s">
        <v>18</v>
      </c>
      <c r="D34" s="185">
        <f t="shared" si="0"/>
        <v>30</v>
      </c>
      <c r="E34" s="24">
        <v>10</v>
      </c>
      <c r="F34" s="24">
        <v>10</v>
      </c>
      <c r="G34" s="24">
        <v>10</v>
      </c>
      <c r="H34" s="24"/>
    </row>
    <row r="35" spans="1:8">
      <c r="A35" s="172">
        <v>25</v>
      </c>
      <c r="B35" s="20" t="s">
        <v>49</v>
      </c>
      <c r="C35" s="22" t="s">
        <v>18</v>
      </c>
      <c r="D35" s="185">
        <f t="shared" si="0"/>
        <v>15</v>
      </c>
      <c r="E35" s="22">
        <v>10</v>
      </c>
      <c r="F35" s="22">
        <v>5</v>
      </c>
      <c r="G35" s="22"/>
      <c r="H35" s="22"/>
    </row>
    <row r="36" spans="1:8">
      <c r="A36" s="12">
        <v>26</v>
      </c>
      <c r="B36" s="20" t="s">
        <v>50</v>
      </c>
      <c r="C36" s="22" t="s">
        <v>18</v>
      </c>
      <c r="D36" s="185">
        <f t="shared" si="0"/>
        <v>2</v>
      </c>
      <c r="E36" s="22">
        <v>2</v>
      </c>
      <c r="F36" s="22"/>
      <c r="G36" s="22"/>
      <c r="H36" s="22"/>
    </row>
    <row r="37" spans="1:8">
      <c r="A37" s="12">
        <v>27</v>
      </c>
      <c r="B37" s="20" t="s">
        <v>51</v>
      </c>
      <c r="C37" s="21" t="s">
        <v>52</v>
      </c>
      <c r="D37" s="185">
        <f t="shared" si="0"/>
        <v>5</v>
      </c>
      <c r="E37" s="22"/>
      <c r="F37" s="22">
        <v>5</v>
      </c>
      <c r="G37" s="22"/>
      <c r="H37" s="22"/>
    </row>
    <row r="38" spans="1:8">
      <c r="A38" s="12">
        <v>28</v>
      </c>
      <c r="B38" s="13" t="s">
        <v>53</v>
      </c>
      <c r="C38" s="16" t="s">
        <v>35</v>
      </c>
      <c r="D38" s="185">
        <f t="shared" si="0"/>
        <v>30</v>
      </c>
      <c r="E38" s="22">
        <v>10</v>
      </c>
      <c r="F38" s="190">
        <v>10</v>
      </c>
      <c r="G38" s="12">
        <v>10</v>
      </c>
      <c r="H38" s="12"/>
    </row>
    <row r="39" spans="1:8" ht="36.75" customHeight="1">
      <c r="A39" s="12">
        <v>29</v>
      </c>
      <c r="B39" s="13" t="s">
        <v>54</v>
      </c>
      <c r="C39" s="16" t="s">
        <v>18</v>
      </c>
      <c r="D39" s="185">
        <f t="shared" si="0"/>
        <v>15</v>
      </c>
      <c r="E39" s="24">
        <v>5</v>
      </c>
      <c r="F39" s="190">
        <v>5</v>
      </c>
      <c r="G39" s="12">
        <v>5</v>
      </c>
      <c r="H39" s="12"/>
    </row>
    <row r="40" spans="1:8">
      <c r="A40" s="12">
        <v>30</v>
      </c>
      <c r="B40" s="13" t="s">
        <v>55</v>
      </c>
      <c r="C40" s="16" t="s">
        <v>18</v>
      </c>
      <c r="D40" s="185">
        <f t="shared" si="0"/>
        <v>9</v>
      </c>
      <c r="E40" s="24">
        <v>3</v>
      </c>
      <c r="F40" s="190">
        <v>3</v>
      </c>
      <c r="G40" s="12">
        <v>3</v>
      </c>
      <c r="H40" s="12"/>
    </row>
    <row r="41" spans="1:8">
      <c r="A41" s="12">
        <v>31</v>
      </c>
      <c r="B41" s="13" t="s">
        <v>56</v>
      </c>
      <c r="C41" s="16" t="s">
        <v>18</v>
      </c>
      <c r="D41" s="185">
        <f t="shared" si="0"/>
        <v>9</v>
      </c>
      <c r="E41" s="24">
        <v>3</v>
      </c>
      <c r="F41" s="190">
        <v>3</v>
      </c>
      <c r="G41" s="12">
        <v>3</v>
      </c>
      <c r="H41" s="12"/>
    </row>
    <row r="42" spans="1:8">
      <c r="A42" s="12">
        <v>32</v>
      </c>
      <c r="B42" s="13" t="s">
        <v>57</v>
      </c>
      <c r="C42" s="16" t="s">
        <v>16</v>
      </c>
      <c r="D42" s="185">
        <f t="shared" si="0"/>
        <v>9</v>
      </c>
      <c r="E42" s="24">
        <v>3</v>
      </c>
      <c r="F42" s="190">
        <v>3</v>
      </c>
      <c r="G42" s="12">
        <v>3</v>
      </c>
      <c r="H42" s="12"/>
    </row>
    <row r="43" spans="1:8">
      <c r="A43" s="12">
        <v>33</v>
      </c>
      <c r="B43" s="13" t="s">
        <v>58</v>
      </c>
      <c r="C43" s="16" t="s">
        <v>18</v>
      </c>
      <c r="D43" s="185">
        <f t="shared" si="0"/>
        <v>30</v>
      </c>
      <c r="E43" s="24">
        <v>10</v>
      </c>
      <c r="F43" s="190">
        <v>10</v>
      </c>
      <c r="G43" s="12">
        <v>10</v>
      </c>
      <c r="H43" s="12"/>
    </row>
    <row r="44" spans="1:8">
      <c r="A44" s="12">
        <v>34</v>
      </c>
      <c r="B44" s="13" t="s">
        <v>59</v>
      </c>
      <c r="C44" s="16" t="s">
        <v>18</v>
      </c>
      <c r="D44" s="185">
        <f t="shared" si="0"/>
        <v>60</v>
      </c>
      <c r="E44" s="24">
        <v>20</v>
      </c>
      <c r="F44" s="190">
        <v>20</v>
      </c>
      <c r="G44" s="12">
        <v>20</v>
      </c>
      <c r="H44" s="12"/>
    </row>
    <row r="45" spans="1:8">
      <c r="A45" s="172">
        <v>35</v>
      </c>
      <c r="B45" s="13" t="s">
        <v>60</v>
      </c>
      <c r="C45" s="16" t="s">
        <v>16</v>
      </c>
      <c r="D45" s="185">
        <f t="shared" si="0"/>
        <v>60</v>
      </c>
      <c r="E45" s="24">
        <v>20</v>
      </c>
      <c r="F45" s="190">
        <v>20</v>
      </c>
      <c r="G45" s="12">
        <v>20</v>
      </c>
      <c r="H45" s="12"/>
    </row>
    <row r="46" spans="1:8" ht="36">
      <c r="A46" s="12">
        <v>36</v>
      </c>
      <c r="B46" s="13" t="s">
        <v>61</v>
      </c>
      <c r="C46" s="12" t="s">
        <v>18</v>
      </c>
      <c r="D46" s="185">
        <f t="shared" si="0"/>
        <v>250</v>
      </c>
      <c r="E46" s="24">
        <v>100</v>
      </c>
      <c r="F46" s="190">
        <v>100</v>
      </c>
      <c r="G46" s="12">
        <v>50</v>
      </c>
      <c r="H46" s="12"/>
    </row>
    <row r="47" spans="1:8">
      <c r="A47" s="12">
        <v>37</v>
      </c>
      <c r="B47" s="13" t="s">
        <v>62</v>
      </c>
      <c r="C47" s="16" t="s">
        <v>16</v>
      </c>
      <c r="D47" s="185">
        <f t="shared" si="0"/>
        <v>110</v>
      </c>
      <c r="E47" s="24">
        <v>50</v>
      </c>
      <c r="F47" s="190">
        <v>50</v>
      </c>
      <c r="G47" s="12">
        <v>10</v>
      </c>
      <c r="H47" s="12"/>
    </row>
    <row r="48" spans="1:8">
      <c r="A48" s="172">
        <v>38</v>
      </c>
      <c r="B48" s="13" t="s">
        <v>70</v>
      </c>
      <c r="C48" s="16" t="s">
        <v>18</v>
      </c>
      <c r="D48" s="185">
        <f t="shared" si="0"/>
        <v>30</v>
      </c>
      <c r="E48" s="24">
        <v>10</v>
      </c>
      <c r="F48" s="190">
        <v>10</v>
      </c>
      <c r="G48" s="12">
        <v>10</v>
      </c>
      <c r="H48" s="12"/>
    </row>
    <row r="49" spans="1:8">
      <c r="A49" s="12">
        <v>39</v>
      </c>
      <c r="B49" s="13" t="s">
        <v>71</v>
      </c>
      <c r="C49" s="16" t="s">
        <v>18</v>
      </c>
      <c r="D49" s="185">
        <f t="shared" si="0"/>
        <v>60</v>
      </c>
      <c r="E49" s="24">
        <v>20</v>
      </c>
      <c r="F49" s="190">
        <v>20</v>
      </c>
      <c r="G49" s="12">
        <v>20</v>
      </c>
      <c r="H49" s="12"/>
    </row>
    <row r="50" spans="1:8">
      <c r="A50" s="12">
        <v>40</v>
      </c>
      <c r="B50" s="13" t="s">
        <v>76</v>
      </c>
      <c r="C50" s="14" t="s">
        <v>18</v>
      </c>
      <c r="D50" s="185">
        <f t="shared" si="0"/>
        <v>75</v>
      </c>
      <c r="E50" s="24">
        <v>30</v>
      </c>
      <c r="F50" s="190">
        <v>30</v>
      </c>
      <c r="G50" s="12">
        <v>15</v>
      </c>
      <c r="H50" s="12"/>
    </row>
    <row r="51" spans="1:8">
      <c r="A51" s="172">
        <v>41</v>
      </c>
      <c r="B51" s="13" t="s">
        <v>80</v>
      </c>
      <c r="C51" s="14" t="s">
        <v>18</v>
      </c>
      <c r="D51" s="185">
        <f t="shared" si="0"/>
        <v>15</v>
      </c>
      <c r="E51" s="24">
        <v>5</v>
      </c>
      <c r="F51" s="22">
        <v>5</v>
      </c>
      <c r="G51" s="12">
        <v>5</v>
      </c>
      <c r="H51" s="12"/>
    </row>
    <row r="52" spans="1:8">
      <c r="A52" s="172">
        <v>42</v>
      </c>
      <c r="B52" s="13" t="s">
        <v>85</v>
      </c>
      <c r="C52" s="12" t="s">
        <v>18</v>
      </c>
      <c r="D52" s="185">
        <f t="shared" si="0"/>
        <v>125</v>
      </c>
      <c r="E52" s="24">
        <v>50</v>
      </c>
      <c r="F52" s="190">
        <v>50</v>
      </c>
      <c r="G52" s="12">
        <v>25</v>
      </c>
      <c r="H52" s="12"/>
    </row>
    <row r="53" spans="1:8">
      <c r="A53" s="12">
        <v>43</v>
      </c>
      <c r="B53" s="13" t="s">
        <v>86</v>
      </c>
      <c r="C53" s="14" t="s">
        <v>18</v>
      </c>
      <c r="D53" s="185">
        <f t="shared" si="0"/>
        <v>125</v>
      </c>
      <c r="E53" s="24">
        <v>50</v>
      </c>
      <c r="F53" s="190">
        <v>50</v>
      </c>
      <c r="G53" s="12">
        <v>25</v>
      </c>
      <c r="H53" s="12"/>
    </row>
    <row r="54" spans="1:8">
      <c r="A54" s="12">
        <v>44</v>
      </c>
      <c r="B54" s="13" t="s">
        <v>87</v>
      </c>
      <c r="C54" s="12" t="s">
        <v>18</v>
      </c>
      <c r="D54" s="185">
        <f t="shared" si="0"/>
        <v>125</v>
      </c>
      <c r="E54" s="24">
        <v>50</v>
      </c>
      <c r="F54" s="22">
        <v>50</v>
      </c>
      <c r="G54" s="12">
        <v>25</v>
      </c>
      <c r="H54" s="12"/>
    </row>
    <row r="55" spans="1:8">
      <c r="A55" s="12">
        <v>45</v>
      </c>
      <c r="B55" s="13" t="s">
        <v>88</v>
      </c>
      <c r="C55" s="12" t="s">
        <v>18</v>
      </c>
      <c r="D55" s="185">
        <f t="shared" si="0"/>
        <v>25</v>
      </c>
      <c r="E55" s="24">
        <v>10</v>
      </c>
      <c r="F55" s="190">
        <v>10</v>
      </c>
      <c r="G55" s="12">
        <v>5</v>
      </c>
      <c r="H55" s="12"/>
    </row>
    <row r="56" spans="1:8">
      <c r="A56" s="172">
        <v>46</v>
      </c>
      <c r="B56" s="13" t="s">
        <v>90</v>
      </c>
      <c r="C56" s="12" t="s">
        <v>18</v>
      </c>
      <c r="D56" s="185">
        <f t="shared" si="0"/>
        <v>75</v>
      </c>
      <c r="E56" s="24">
        <v>25</v>
      </c>
      <c r="F56" s="190">
        <v>25</v>
      </c>
      <c r="G56" s="12">
        <v>25</v>
      </c>
      <c r="H56" s="12"/>
    </row>
    <row r="57" spans="1:8">
      <c r="A57" s="12">
        <v>47</v>
      </c>
      <c r="B57" s="13" t="s">
        <v>91</v>
      </c>
      <c r="C57" s="12" t="s">
        <v>18</v>
      </c>
      <c r="D57" s="185">
        <f t="shared" si="0"/>
        <v>150</v>
      </c>
      <c r="E57" s="24">
        <v>50</v>
      </c>
      <c r="F57" s="190">
        <v>50</v>
      </c>
      <c r="G57" s="12">
        <v>50</v>
      </c>
      <c r="H57" s="12"/>
    </row>
    <row r="58" spans="1:8">
      <c r="A58" s="12">
        <v>48</v>
      </c>
      <c r="B58" s="13" t="s">
        <v>92</v>
      </c>
      <c r="C58" s="14" t="s">
        <v>18</v>
      </c>
      <c r="D58" s="185">
        <f t="shared" si="0"/>
        <v>30</v>
      </c>
      <c r="E58" s="24">
        <v>10</v>
      </c>
      <c r="F58" s="190">
        <v>10</v>
      </c>
      <c r="G58" s="12">
        <v>10</v>
      </c>
      <c r="H58" s="12"/>
    </row>
    <row r="59" spans="1:8">
      <c r="A59" s="12">
        <v>49</v>
      </c>
      <c r="B59" s="13" t="s">
        <v>93</v>
      </c>
      <c r="C59" s="14" t="s">
        <v>18</v>
      </c>
      <c r="D59" s="185">
        <f t="shared" si="0"/>
        <v>30</v>
      </c>
      <c r="E59" s="24">
        <v>10</v>
      </c>
      <c r="F59" s="190">
        <v>10</v>
      </c>
      <c r="G59" s="12">
        <v>10</v>
      </c>
      <c r="H59" s="12"/>
    </row>
    <row r="60" spans="1:8">
      <c r="A60" s="12">
        <v>50</v>
      </c>
      <c r="B60" s="13" t="s">
        <v>94</v>
      </c>
      <c r="C60" s="14" t="s">
        <v>18</v>
      </c>
      <c r="D60" s="185">
        <f t="shared" si="0"/>
        <v>6</v>
      </c>
      <c r="E60" s="24">
        <v>2</v>
      </c>
      <c r="F60" s="190">
        <v>2</v>
      </c>
      <c r="G60" s="12">
        <v>2</v>
      </c>
      <c r="H60" s="12"/>
    </row>
    <row r="61" spans="1:8">
      <c r="A61" s="172">
        <v>51</v>
      </c>
      <c r="B61" s="13" t="s">
        <v>95</v>
      </c>
      <c r="C61" s="14" t="s">
        <v>18</v>
      </c>
      <c r="D61" s="185">
        <f t="shared" si="0"/>
        <v>60</v>
      </c>
      <c r="E61" s="24">
        <v>20</v>
      </c>
      <c r="F61" s="190">
        <v>20</v>
      </c>
      <c r="G61" s="12">
        <v>20</v>
      </c>
      <c r="H61" s="12"/>
    </row>
    <row r="62" spans="1:8">
      <c r="A62" s="12">
        <v>52</v>
      </c>
      <c r="B62" s="13" t="s">
        <v>96</v>
      </c>
      <c r="C62" s="14" t="s">
        <v>18</v>
      </c>
      <c r="D62" s="185">
        <f t="shared" si="0"/>
        <v>3</v>
      </c>
      <c r="E62" s="24">
        <v>1</v>
      </c>
      <c r="F62" s="190">
        <v>1</v>
      </c>
      <c r="G62" s="12">
        <v>1</v>
      </c>
      <c r="H62" s="12"/>
    </row>
    <row r="63" spans="1:8">
      <c r="A63" s="12">
        <v>53</v>
      </c>
      <c r="B63" s="13" t="s">
        <v>97</v>
      </c>
      <c r="C63" s="14" t="s">
        <v>18</v>
      </c>
      <c r="D63" s="185">
        <f t="shared" si="0"/>
        <v>1</v>
      </c>
      <c r="E63" s="24"/>
      <c r="F63" s="190">
        <v>1</v>
      </c>
      <c r="G63" s="12"/>
      <c r="H63" s="12"/>
    </row>
    <row r="64" spans="1:8" ht="36">
      <c r="A64" s="172">
        <v>54</v>
      </c>
      <c r="B64" s="13" t="s">
        <v>100</v>
      </c>
      <c r="C64" s="12" t="s">
        <v>18</v>
      </c>
      <c r="D64" s="185">
        <f t="shared" si="0"/>
        <v>180000</v>
      </c>
      <c r="E64" s="24"/>
      <c r="F64" s="190">
        <v>180000</v>
      </c>
      <c r="G64" s="12"/>
      <c r="H64" s="12"/>
    </row>
    <row r="65" spans="1:8" ht="54">
      <c r="A65" s="12">
        <v>55</v>
      </c>
      <c r="B65" s="20" t="s">
        <v>101</v>
      </c>
      <c r="C65" s="12" t="s">
        <v>18</v>
      </c>
      <c r="D65" s="185">
        <f t="shared" si="0"/>
        <v>800</v>
      </c>
      <c r="E65" s="24"/>
      <c r="F65" s="190">
        <v>800</v>
      </c>
      <c r="G65" s="12"/>
      <c r="H65" s="12"/>
    </row>
    <row r="66" spans="1:8">
      <c r="A66" s="12">
        <v>56</v>
      </c>
      <c r="B66" s="13" t="s">
        <v>104</v>
      </c>
      <c r="C66" s="12" t="s">
        <v>18</v>
      </c>
      <c r="D66" s="185">
        <f t="shared" si="0"/>
        <v>2000</v>
      </c>
      <c r="E66" s="24"/>
      <c r="F66" s="190">
        <v>2000</v>
      </c>
      <c r="G66" s="12"/>
      <c r="H66" s="12"/>
    </row>
    <row r="67" spans="1:8" ht="36">
      <c r="A67" s="172">
        <v>57</v>
      </c>
      <c r="B67" s="13" t="s">
        <v>105</v>
      </c>
      <c r="C67" s="12" t="s">
        <v>106</v>
      </c>
      <c r="D67" s="185">
        <f t="shared" si="0"/>
        <v>500</v>
      </c>
      <c r="E67" s="22"/>
      <c r="F67" s="22">
        <v>500</v>
      </c>
      <c r="G67" s="12"/>
      <c r="H67" s="12"/>
    </row>
    <row r="68" spans="1:8">
      <c r="A68" s="12">
        <v>58</v>
      </c>
      <c r="B68" s="28" t="s">
        <v>107</v>
      </c>
      <c r="C68" s="22" t="s">
        <v>18</v>
      </c>
      <c r="D68" s="185">
        <f t="shared" si="0"/>
        <v>15</v>
      </c>
      <c r="E68" s="22">
        <v>10</v>
      </c>
      <c r="F68" s="22">
        <v>5</v>
      </c>
      <c r="G68" s="22"/>
      <c r="H68" s="22"/>
    </row>
    <row r="69" spans="1:8">
      <c r="A69" s="12">
        <v>59</v>
      </c>
      <c r="B69" s="28" t="s">
        <v>108</v>
      </c>
      <c r="C69" s="22" t="s">
        <v>18</v>
      </c>
      <c r="D69" s="185">
        <f t="shared" si="0"/>
        <v>15</v>
      </c>
      <c r="E69" s="22">
        <v>10</v>
      </c>
      <c r="F69" s="22"/>
      <c r="G69" s="22">
        <v>5</v>
      </c>
      <c r="H69" s="22"/>
    </row>
    <row r="70" spans="1:8" ht="36">
      <c r="A70" s="12">
        <v>60</v>
      </c>
      <c r="B70" s="28" t="s">
        <v>113</v>
      </c>
      <c r="C70" s="22" t="s">
        <v>114</v>
      </c>
      <c r="D70" s="185">
        <f t="shared" si="0"/>
        <v>2</v>
      </c>
      <c r="E70" s="22">
        <v>1</v>
      </c>
      <c r="F70" s="22">
        <v>1</v>
      </c>
      <c r="G70" s="22"/>
      <c r="H70" s="22"/>
    </row>
    <row r="71" spans="1:8" ht="36">
      <c r="A71" s="12">
        <v>61</v>
      </c>
      <c r="B71" s="28" t="s">
        <v>115</v>
      </c>
      <c r="C71" s="22" t="s">
        <v>18</v>
      </c>
      <c r="D71" s="185">
        <f t="shared" si="0"/>
        <v>5</v>
      </c>
      <c r="E71" s="22">
        <v>2</v>
      </c>
      <c r="F71" s="22">
        <v>2</v>
      </c>
      <c r="G71" s="22">
        <v>1</v>
      </c>
      <c r="H71" s="22"/>
    </row>
    <row r="72" spans="1:8">
      <c r="A72" s="12">
        <v>62</v>
      </c>
      <c r="B72" s="29" t="s">
        <v>116</v>
      </c>
      <c r="C72" s="12" t="s">
        <v>106</v>
      </c>
      <c r="D72" s="185">
        <f t="shared" si="0"/>
        <v>90</v>
      </c>
      <c r="E72" s="22">
        <v>30</v>
      </c>
      <c r="F72" s="22">
        <v>50</v>
      </c>
      <c r="G72" s="12">
        <v>10</v>
      </c>
      <c r="H72" s="12"/>
    </row>
    <row r="73" spans="1:8">
      <c r="A73" s="1"/>
      <c r="B73" s="1"/>
      <c r="C73" s="1"/>
      <c r="D73" s="186"/>
      <c r="E73" s="74"/>
      <c r="F73" s="74"/>
      <c r="G73" s="1"/>
    </row>
    <row r="74" spans="1:8" s="95" customFormat="1" ht="17.5">
      <c r="B74" s="95" t="s">
        <v>231</v>
      </c>
      <c r="D74" s="213"/>
      <c r="E74" s="193"/>
      <c r="F74" s="193"/>
      <c r="G74" s="95" t="s">
        <v>407</v>
      </c>
    </row>
    <row r="75" spans="1:8">
      <c r="A75" s="1"/>
      <c r="B75" s="1"/>
      <c r="C75" s="1"/>
      <c r="D75" s="186"/>
      <c r="E75" s="74"/>
      <c r="F75" s="74"/>
      <c r="G75" s="1"/>
    </row>
    <row r="76" spans="1:8">
      <c r="A76" s="1"/>
      <c r="B76" s="1"/>
      <c r="C76" s="1"/>
      <c r="D76" s="186"/>
      <c r="E76" s="74"/>
      <c r="F76" s="74"/>
      <c r="G76" s="1"/>
    </row>
    <row r="77" spans="1:8">
      <c r="A77" s="1"/>
      <c r="B77" s="1"/>
      <c r="C77" s="1"/>
      <c r="D77" s="186"/>
      <c r="E77" s="74"/>
      <c r="F77" s="74"/>
      <c r="G77" s="1"/>
    </row>
    <row r="78" spans="1:8">
      <c r="A78" s="1"/>
      <c r="B78" s="1"/>
      <c r="C78" s="1"/>
      <c r="D78" s="186"/>
      <c r="E78" s="74"/>
      <c r="F78" s="74"/>
      <c r="G78" s="1"/>
    </row>
    <row r="79" spans="1:8">
      <c r="A79" s="1"/>
      <c r="B79" s="1"/>
      <c r="C79" s="1"/>
      <c r="D79" s="186"/>
      <c r="E79" s="74"/>
      <c r="F79" s="74"/>
      <c r="G79" s="1"/>
    </row>
    <row r="80" spans="1:8">
      <c r="A80" s="1"/>
      <c r="B80" s="1"/>
      <c r="C80" s="1"/>
      <c r="D80" s="186"/>
      <c r="E80" s="74"/>
      <c r="F80" s="74"/>
      <c r="G80" s="1"/>
    </row>
    <row r="81" spans="1:7">
      <c r="A81" s="1"/>
      <c r="B81" s="1"/>
      <c r="C81" s="1"/>
      <c r="D81" s="186"/>
      <c r="E81" s="74"/>
      <c r="F81" s="74"/>
      <c r="G81" s="1"/>
    </row>
    <row r="82" spans="1:7">
      <c r="A82" s="1"/>
      <c r="B82" s="1"/>
      <c r="C82" s="1"/>
      <c r="D82" s="186"/>
      <c r="E82" s="74"/>
      <c r="F82" s="74"/>
      <c r="G82" s="1"/>
    </row>
    <row r="83" spans="1:7">
      <c r="A83" s="1"/>
      <c r="B83" s="1"/>
      <c r="C83" s="1"/>
      <c r="D83" s="186"/>
      <c r="E83" s="74"/>
      <c r="F83" s="74"/>
      <c r="G83" s="1"/>
    </row>
    <row r="84" spans="1:7">
      <c r="A84" s="1"/>
      <c r="B84" s="1"/>
      <c r="C84" s="1"/>
      <c r="D84" s="186"/>
      <c r="E84" s="74"/>
      <c r="F84" s="74"/>
      <c r="G84" s="1"/>
    </row>
    <row r="85" spans="1:7">
      <c r="A85" s="1"/>
      <c r="B85" s="1"/>
      <c r="C85" s="1"/>
      <c r="D85" s="186"/>
      <c r="E85" s="74"/>
      <c r="F85" s="74"/>
      <c r="G85" s="1"/>
    </row>
    <row r="86" spans="1:7">
      <c r="A86" s="1"/>
      <c r="B86" s="1"/>
      <c r="C86" s="1"/>
      <c r="D86" s="186"/>
      <c r="E86" s="74"/>
      <c r="F86" s="74"/>
      <c r="G86" s="1"/>
    </row>
    <row r="87" spans="1:7">
      <c r="A87" s="1"/>
      <c r="B87" s="1"/>
      <c r="C87" s="1"/>
      <c r="D87" s="186"/>
      <c r="E87" s="74"/>
      <c r="F87" s="74"/>
      <c r="G87" s="1"/>
    </row>
    <row r="88" spans="1:7">
      <c r="A88" s="1"/>
      <c r="B88" s="1"/>
      <c r="C88" s="1"/>
      <c r="D88" s="186"/>
      <c r="E88" s="74"/>
      <c r="F88" s="74"/>
      <c r="G88" s="1"/>
    </row>
    <row r="89" spans="1:7">
      <c r="A89" s="1"/>
      <c r="B89" s="1"/>
      <c r="C89" s="1"/>
      <c r="D89" s="186"/>
      <c r="E89" s="74"/>
      <c r="F89" s="74"/>
      <c r="G89" s="1"/>
    </row>
    <row r="90" spans="1:7">
      <c r="A90" s="1"/>
      <c r="B90" s="1"/>
      <c r="C90" s="1"/>
      <c r="D90" s="186"/>
      <c r="E90" s="74"/>
      <c r="F90" s="74"/>
      <c r="G90" s="1"/>
    </row>
    <row r="91" spans="1:7">
      <c r="A91" s="1"/>
      <c r="B91" s="1"/>
      <c r="C91" s="1"/>
      <c r="D91" s="186"/>
      <c r="E91" s="74"/>
      <c r="F91" s="74"/>
      <c r="G91" s="1"/>
    </row>
    <row r="92" spans="1:7">
      <c r="A92" s="1"/>
      <c r="B92" s="1"/>
      <c r="C92" s="1"/>
      <c r="D92" s="186"/>
      <c r="E92" s="74"/>
      <c r="F92" s="74"/>
      <c r="G92" s="1"/>
    </row>
    <row r="93" spans="1:7">
      <c r="A93" s="1"/>
      <c r="B93" s="1"/>
      <c r="C93" s="1"/>
      <c r="D93" s="186"/>
      <c r="E93" s="74"/>
      <c r="F93" s="74"/>
      <c r="G93" s="1"/>
    </row>
    <row r="94" spans="1:7">
      <c r="A94" s="1"/>
      <c r="B94" s="1"/>
      <c r="C94" s="1"/>
      <c r="D94" s="186"/>
      <c r="E94" s="74"/>
      <c r="F94" s="74"/>
      <c r="G94" s="1"/>
    </row>
    <row r="95" spans="1:7">
      <c r="A95" s="1"/>
      <c r="B95" s="1"/>
      <c r="C95" s="1"/>
      <c r="D95" s="186"/>
      <c r="E95" s="74"/>
      <c r="F95" s="74"/>
      <c r="G95" s="1"/>
    </row>
    <row r="96" spans="1:7">
      <c r="A96" s="1"/>
      <c r="B96" s="1"/>
      <c r="C96" s="1"/>
      <c r="D96" s="186"/>
      <c r="E96" s="74"/>
      <c r="F96" s="74"/>
      <c r="G96" s="1"/>
    </row>
    <row r="97" spans="1:7">
      <c r="A97" s="1"/>
      <c r="B97" s="1"/>
      <c r="C97" s="1"/>
      <c r="D97" s="186"/>
      <c r="E97" s="74"/>
      <c r="F97" s="74"/>
      <c r="G97" s="1"/>
    </row>
    <row r="98" spans="1:7">
      <c r="A98" s="1"/>
      <c r="B98" s="1"/>
      <c r="C98" s="1"/>
      <c r="D98" s="186"/>
      <c r="E98" s="74"/>
      <c r="F98" s="74"/>
      <c r="G98" s="1"/>
    </row>
    <row r="99" spans="1:7">
      <c r="A99" s="1"/>
      <c r="B99" s="1"/>
      <c r="C99" s="1"/>
      <c r="D99" s="186"/>
      <c r="E99" s="74"/>
      <c r="F99" s="74"/>
      <c r="G99" s="1"/>
    </row>
    <row r="100" spans="1:7">
      <c r="A100" s="1"/>
      <c r="B100" s="1"/>
      <c r="C100" s="1"/>
      <c r="D100" s="186"/>
      <c r="E100" s="74"/>
      <c r="F100" s="74"/>
      <c r="G100" s="1"/>
    </row>
    <row r="101" spans="1:7">
      <c r="A101" s="1"/>
      <c r="B101" s="1"/>
      <c r="C101" s="1"/>
      <c r="D101" s="186"/>
      <c r="E101" s="74"/>
      <c r="F101" s="74"/>
      <c r="G101" s="1"/>
    </row>
    <row r="102" spans="1:7">
      <c r="A102" s="1"/>
      <c r="B102" s="1"/>
      <c r="C102" s="1"/>
      <c r="D102" s="186"/>
      <c r="E102" s="74"/>
      <c r="F102" s="74"/>
      <c r="G102" s="1"/>
    </row>
    <row r="103" spans="1:7">
      <c r="A103" s="1"/>
      <c r="B103" s="1"/>
      <c r="C103" s="1"/>
      <c r="D103" s="186"/>
      <c r="E103" s="74"/>
      <c r="F103" s="74"/>
      <c r="G103" s="1"/>
    </row>
    <row r="104" spans="1:7">
      <c r="A104" s="1"/>
      <c r="B104" s="1"/>
      <c r="C104" s="1"/>
      <c r="D104" s="186"/>
      <c r="E104" s="74"/>
      <c r="F104" s="74"/>
      <c r="G104" s="1"/>
    </row>
    <row r="105" spans="1:7">
      <c r="A105" s="1"/>
      <c r="B105" s="1"/>
      <c r="C105" s="1"/>
      <c r="D105" s="186"/>
      <c r="E105" s="74"/>
      <c r="F105" s="74"/>
      <c r="G105" s="1"/>
    </row>
    <row r="106" spans="1:7">
      <c r="A106" s="1"/>
      <c r="B106" s="1"/>
      <c r="C106" s="1"/>
      <c r="D106" s="186"/>
      <c r="E106" s="74"/>
      <c r="F106" s="74"/>
      <c r="G106" s="1"/>
    </row>
    <row r="107" spans="1:7">
      <c r="A107" s="1"/>
      <c r="B107" s="1"/>
      <c r="C107" s="1"/>
      <c r="D107" s="186"/>
      <c r="E107" s="74"/>
      <c r="F107" s="74"/>
      <c r="G107" s="1"/>
    </row>
    <row r="108" spans="1:7">
      <c r="A108" s="1"/>
      <c r="B108" s="1"/>
      <c r="C108" s="1"/>
      <c r="D108" s="186"/>
      <c r="E108" s="74"/>
      <c r="F108" s="74"/>
      <c r="G108" s="1"/>
    </row>
    <row r="109" spans="1:7">
      <c r="A109" s="1"/>
      <c r="B109" s="1"/>
      <c r="C109" s="1"/>
      <c r="D109" s="186"/>
      <c r="E109" s="74"/>
      <c r="F109" s="74"/>
      <c r="G109" s="1"/>
    </row>
    <row r="110" spans="1:7">
      <c r="A110" s="1"/>
      <c r="B110" s="1"/>
      <c r="C110" s="1"/>
      <c r="D110" s="186"/>
      <c r="E110" s="74"/>
      <c r="F110" s="74"/>
      <c r="G110" s="1"/>
    </row>
    <row r="111" spans="1:7">
      <c r="A111" s="1"/>
      <c r="B111" s="1"/>
      <c r="C111" s="1"/>
      <c r="D111" s="186"/>
      <c r="E111" s="74"/>
      <c r="F111" s="74"/>
      <c r="G111" s="1"/>
    </row>
    <row r="112" spans="1:7">
      <c r="A112" s="1"/>
      <c r="B112" s="1"/>
      <c r="C112" s="1"/>
      <c r="D112" s="186"/>
      <c r="E112" s="74"/>
      <c r="F112" s="74"/>
      <c r="G112" s="1"/>
    </row>
    <row r="113" spans="1:7">
      <c r="A113" s="1"/>
      <c r="B113" s="1"/>
      <c r="C113" s="1"/>
      <c r="D113" s="186"/>
      <c r="E113" s="74"/>
      <c r="F113" s="74"/>
      <c r="G113" s="1"/>
    </row>
    <row r="114" spans="1:7">
      <c r="A114" s="1"/>
      <c r="B114" s="1"/>
      <c r="C114" s="1"/>
      <c r="D114" s="186"/>
      <c r="E114" s="74"/>
      <c r="F114" s="74"/>
      <c r="G114" s="1"/>
    </row>
    <row r="115" spans="1:7">
      <c r="A115" s="1"/>
      <c r="B115" s="1"/>
      <c r="C115" s="1"/>
      <c r="D115" s="186"/>
      <c r="E115" s="74"/>
      <c r="F115" s="74"/>
      <c r="G115" s="1"/>
    </row>
    <row r="116" spans="1:7">
      <c r="A116" s="1"/>
      <c r="B116" s="1"/>
      <c r="C116" s="1"/>
      <c r="D116" s="186"/>
      <c r="E116" s="74"/>
      <c r="F116" s="74"/>
      <c r="G116" s="1"/>
    </row>
    <row r="117" spans="1:7">
      <c r="A117" s="1"/>
      <c r="B117" s="1"/>
      <c r="C117" s="1"/>
      <c r="D117" s="186"/>
      <c r="E117" s="74"/>
      <c r="F117" s="74"/>
      <c r="G117" s="1"/>
    </row>
    <row r="118" spans="1:7">
      <c r="A118" s="1"/>
      <c r="B118" s="1"/>
      <c r="C118" s="1"/>
      <c r="D118" s="186"/>
      <c r="E118" s="74"/>
      <c r="F118" s="74"/>
      <c r="G118" s="1"/>
    </row>
    <row r="119" spans="1:7">
      <c r="A119" s="1"/>
      <c r="B119" s="1"/>
      <c r="C119" s="1"/>
      <c r="D119" s="186"/>
      <c r="E119" s="74"/>
      <c r="F119" s="74"/>
      <c r="G119" s="1"/>
    </row>
    <row r="120" spans="1:7">
      <c r="A120" s="1"/>
      <c r="B120" s="1"/>
      <c r="C120" s="1"/>
      <c r="D120" s="186"/>
      <c r="E120" s="74"/>
      <c r="F120" s="74"/>
      <c r="G120" s="1"/>
    </row>
    <row r="121" spans="1:7">
      <c r="A121" s="1"/>
      <c r="B121" s="1"/>
      <c r="C121" s="1"/>
      <c r="D121" s="186"/>
      <c r="E121" s="74"/>
      <c r="F121" s="74"/>
      <c r="G121" s="1"/>
    </row>
    <row r="122" spans="1:7">
      <c r="A122" s="1"/>
      <c r="B122" s="1"/>
      <c r="C122" s="1"/>
      <c r="D122" s="186"/>
      <c r="E122" s="74"/>
      <c r="F122" s="74"/>
      <c r="G122" s="1"/>
    </row>
    <row r="123" spans="1:7">
      <c r="A123" s="1"/>
      <c r="B123" s="1"/>
      <c r="C123" s="1"/>
      <c r="D123" s="186"/>
      <c r="E123" s="74"/>
      <c r="F123" s="74"/>
      <c r="G123" s="1"/>
    </row>
    <row r="124" spans="1:7">
      <c r="B124" s="1"/>
      <c r="C124" s="1"/>
      <c r="D124" s="186"/>
      <c r="E124" s="74"/>
      <c r="F124" s="74"/>
      <c r="G124" s="1"/>
    </row>
    <row r="125" spans="1:7">
      <c r="B125" s="1"/>
      <c r="C125" s="1"/>
      <c r="D125" s="186"/>
      <c r="E125" s="74"/>
      <c r="F125" s="74"/>
      <c r="G125" s="1"/>
    </row>
    <row r="126" spans="1:7">
      <c r="B126" s="1"/>
      <c r="C126" s="1"/>
      <c r="D126" s="186"/>
      <c r="E126" s="74"/>
      <c r="F126" s="74"/>
      <c r="G126" s="1"/>
    </row>
    <row r="127" spans="1:7">
      <c r="B127" s="1"/>
      <c r="C127" s="1"/>
      <c r="D127" s="186"/>
      <c r="E127" s="74"/>
      <c r="F127" s="74"/>
      <c r="G127" s="1"/>
    </row>
  </sheetData>
  <mergeCells count="10">
    <mergeCell ref="A1:B1"/>
    <mergeCell ref="A2:C2"/>
    <mergeCell ref="F2:H2"/>
    <mergeCell ref="A4:C4"/>
    <mergeCell ref="A7:H7"/>
    <mergeCell ref="A9:A10"/>
    <mergeCell ref="B9:B10"/>
    <mergeCell ref="C9:C10"/>
    <mergeCell ref="D9:D10"/>
    <mergeCell ref="E9:G9"/>
  </mergeCell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I133"/>
  <sheetViews>
    <sheetView topLeftCell="A16" workbookViewId="0">
      <selection activeCell="E55" sqref="E55"/>
    </sheetView>
  </sheetViews>
  <sheetFormatPr defaultColWidth="9.1796875" defaultRowHeight="18"/>
  <cols>
    <col min="1" max="1" width="6.1796875" style="4" customWidth="1"/>
    <col min="2" max="2" width="33.54296875" style="5" customWidth="1"/>
    <col min="3" max="3" width="11.7265625" style="2" customWidth="1"/>
    <col min="4" max="4" width="13.1796875" style="2" customWidth="1"/>
    <col min="5" max="5" width="15.453125" style="2" customWidth="1"/>
    <col min="6" max="6" width="30.7265625" style="2" customWidth="1"/>
    <col min="7" max="7" width="16.1796875" style="2" customWidth="1"/>
    <col min="8" max="8" width="17.54296875" style="1" customWidth="1"/>
    <col min="9" max="10" width="14.1796875" style="1" customWidth="1"/>
    <col min="11" max="11" width="14.7265625" style="1" customWidth="1"/>
    <col min="12" max="16384" width="9.1796875" style="1"/>
  </cols>
  <sheetData>
    <row r="1" spans="1:9">
      <c r="A1" s="335"/>
      <c r="B1" s="335"/>
      <c r="C1" s="1"/>
      <c r="G1" s="325"/>
      <c r="H1" s="325"/>
    </row>
    <row r="2" spans="1:9" ht="17" customHeight="1">
      <c r="A2" s="336"/>
      <c r="B2" s="336"/>
      <c r="C2" s="336"/>
      <c r="F2" s="336"/>
      <c r="G2" s="336"/>
      <c r="H2" s="336"/>
    </row>
    <row r="3" spans="1:9" ht="18" customHeight="1"/>
    <row r="4" spans="1:9" ht="16" customHeight="1">
      <c r="A4" s="346"/>
      <c r="B4" s="346"/>
      <c r="C4" s="346"/>
      <c r="G4" s="6"/>
      <c r="H4" s="6"/>
    </row>
    <row r="5" spans="1:9">
      <c r="A5" s="2"/>
      <c r="B5" s="2"/>
      <c r="C5" s="328"/>
      <c r="G5" s="6"/>
      <c r="H5" s="2"/>
    </row>
    <row r="6" spans="1:9">
      <c r="A6" s="2"/>
      <c r="B6" s="2"/>
      <c r="C6" s="328"/>
      <c r="G6" s="6"/>
      <c r="H6" s="2"/>
    </row>
    <row r="7" spans="1:9" ht="64.5" customHeight="1">
      <c r="A7" s="337" t="s">
        <v>472</v>
      </c>
      <c r="B7" s="337"/>
      <c r="C7" s="337"/>
      <c r="D7" s="337"/>
      <c r="E7" s="337"/>
      <c r="F7" s="220"/>
      <c r="G7" s="220"/>
      <c r="H7" s="220"/>
    </row>
    <row r="8" spans="1:9" ht="20.5" customHeight="1">
      <c r="A8" s="347"/>
      <c r="B8" s="347"/>
      <c r="C8" s="347"/>
      <c r="D8" s="347"/>
      <c r="E8" s="347"/>
      <c r="F8" s="326"/>
      <c r="G8" s="326"/>
    </row>
    <row r="9" spans="1:9" ht="18.75" customHeight="1">
      <c r="A9" s="348" t="s">
        <v>6</v>
      </c>
      <c r="B9" s="350" t="s">
        <v>7</v>
      </c>
      <c r="C9" s="350" t="s">
        <v>8</v>
      </c>
      <c r="D9" s="350" t="s">
        <v>410</v>
      </c>
      <c r="E9" s="350" t="s">
        <v>11</v>
      </c>
      <c r="F9" s="1"/>
      <c r="G9" s="1"/>
    </row>
    <row r="10" spans="1:9" s="4" customFormat="1" ht="92.25" customHeight="1">
      <c r="A10" s="349"/>
      <c r="B10" s="351"/>
      <c r="C10" s="351"/>
      <c r="D10" s="351"/>
      <c r="E10" s="351"/>
    </row>
    <row r="11" spans="1:9" ht="54">
      <c r="A11" s="12">
        <v>1</v>
      </c>
      <c r="B11" s="13" t="s">
        <v>15</v>
      </c>
      <c r="C11" s="14" t="s">
        <v>16</v>
      </c>
      <c r="D11" s="15">
        <v>300</v>
      </c>
      <c r="E11" s="12">
        <v>54000</v>
      </c>
      <c r="F11" s="330" t="s">
        <v>525</v>
      </c>
      <c r="G11" s="331" t="s">
        <v>526</v>
      </c>
      <c r="H11" s="332">
        <v>111</v>
      </c>
      <c r="I11" s="329">
        <v>3300</v>
      </c>
    </row>
    <row r="12" spans="1:9">
      <c r="A12" s="12">
        <v>2</v>
      </c>
      <c r="B12" s="13" t="s">
        <v>17</v>
      </c>
      <c r="C12" s="16" t="s">
        <v>18</v>
      </c>
      <c r="D12" s="15">
        <v>300</v>
      </c>
      <c r="E12" s="12">
        <v>820</v>
      </c>
      <c r="F12" s="330" t="s">
        <v>527</v>
      </c>
      <c r="G12" s="331" t="s">
        <v>526</v>
      </c>
      <c r="H12" s="332">
        <v>339</v>
      </c>
      <c r="I12" s="329">
        <v>528</v>
      </c>
    </row>
    <row r="13" spans="1:9">
      <c r="A13" s="12">
        <v>3</v>
      </c>
      <c r="B13" s="13" t="s">
        <v>19</v>
      </c>
      <c r="C13" s="16" t="s">
        <v>18</v>
      </c>
      <c r="D13" s="15">
        <v>100</v>
      </c>
      <c r="E13" s="12">
        <v>700</v>
      </c>
      <c r="F13" s="330" t="s">
        <v>528</v>
      </c>
      <c r="G13" s="331" t="s">
        <v>526</v>
      </c>
      <c r="H13" s="332">
        <v>330</v>
      </c>
      <c r="I13" s="329">
        <v>3300</v>
      </c>
    </row>
    <row r="14" spans="1:9">
      <c r="A14" s="12">
        <v>4</v>
      </c>
      <c r="B14" s="18" t="s">
        <v>411</v>
      </c>
      <c r="C14" s="19" t="s">
        <v>18</v>
      </c>
      <c r="D14" s="15">
        <v>15</v>
      </c>
      <c r="E14" s="327"/>
      <c r="F14" s="330" t="s">
        <v>529</v>
      </c>
      <c r="G14" s="331" t="s">
        <v>526</v>
      </c>
      <c r="H14" s="332">
        <v>281</v>
      </c>
      <c r="I14" s="329">
        <v>1980</v>
      </c>
    </row>
    <row r="15" spans="1:9" ht="36">
      <c r="A15" s="12">
        <v>5</v>
      </c>
      <c r="B15" s="20" t="s">
        <v>412</v>
      </c>
      <c r="C15" s="21" t="s">
        <v>18</v>
      </c>
      <c r="D15" s="15">
        <v>30</v>
      </c>
      <c r="E15" s="22"/>
      <c r="F15" s="330" t="s">
        <v>530</v>
      </c>
      <c r="G15" s="331" t="s">
        <v>526</v>
      </c>
      <c r="H15" s="332">
        <v>55</v>
      </c>
      <c r="I15" s="329">
        <v>5280</v>
      </c>
    </row>
    <row r="16" spans="1:9">
      <c r="A16" s="12">
        <v>6</v>
      </c>
      <c r="B16" s="13" t="s">
        <v>23</v>
      </c>
      <c r="C16" s="327" t="s">
        <v>18</v>
      </c>
      <c r="D16" s="15">
        <v>10</v>
      </c>
      <c r="E16" s="12"/>
      <c r="F16" s="330" t="s">
        <v>56</v>
      </c>
      <c r="G16" s="331" t="s">
        <v>526</v>
      </c>
      <c r="H16" s="332">
        <v>87</v>
      </c>
      <c r="I16" s="329">
        <v>9900</v>
      </c>
    </row>
    <row r="17" spans="1:9">
      <c r="A17" s="12">
        <v>7</v>
      </c>
      <c r="B17" s="13" t="s">
        <v>24</v>
      </c>
      <c r="C17" s="327" t="s">
        <v>18</v>
      </c>
      <c r="D17" s="15">
        <v>10</v>
      </c>
      <c r="E17" s="12"/>
      <c r="F17" s="330" t="s">
        <v>531</v>
      </c>
      <c r="G17" s="331" t="s">
        <v>526</v>
      </c>
      <c r="H17" s="332">
        <v>1132</v>
      </c>
      <c r="I17" s="329">
        <v>816</v>
      </c>
    </row>
    <row r="18" spans="1:9">
      <c r="A18" s="12">
        <v>8</v>
      </c>
      <c r="B18" s="13" t="s">
        <v>413</v>
      </c>
      <c r="C18" s="327" t="s">
        <v>18</v>
      </c>
      <c r="D18" s="15">
        <v>6</v>
      </c>
      <c r="E18" s="12"/>
      <c r="F18" s="330" t="s">
        <v>62</v>
      </c>
      <c r="G18" s="331" t="s">
        <v>526</v>
      </c>
      <c r="H18" s="332">
        <v>180</v>
      </c>
      <c r="I18" s="329">
        <v>4080</v>
      </c>
    </row>
    <row r="19" spans="1:9">
      <c r="A19" s="12">
        <v>9</v>
      </c>
      <c r="B19" s="13" t="s">
        <v>414</v>
      </c>
      <c r="C19" s="327" t="s">
        <v>18</v>
      </c>
      <c r="D19" s="15">
        <v>4</v>
      </c>
      <c r="E19" s="12"/>
      <c r="F19" s="330" t="s">
        <v>532</v>
      </c>
      <c r="G19" s="331" t="s">
        <v>526</v>
      </c>
      <c r="H19" s="332">
        <v>653</v>
      </c>
      <c r="I19" s="329">
        <v>680</v>
      </c>
    </row>
    <row r="20" spans="1:9">
      <c r="A20" s="12">
        <v>10</v>
      </c>
      <c r="B20" s="13" t="s">
        <v>415</v>
      </c>
      <c r="C20" s="327" t="s">
        <v>18</v>
      </c>
      <c r="D20" s="15">
        <v>6</v>
      </c>
      <c r="E20" s="12"/>
      <c r="F20" s="330" t="s">
        <v>533</v>
      </c>
      <c r="G20" s="331" t="s">
        <v>526</v>
      </c>
      <c r="H20" s="332">
        <v>48</v>
      </c>
      <c r="I20" s="329">
        <v>41</v>
      </c>
    </row>
    <row r="21" spans="1:9">
      <c r="A21" s="12">
        <v>11</v>
      </c>
      <c r="B21" s="13" t="s">
        <v>416</v>
      </c>
      <c r="C21" s="327" t="s">
        <v>18</v>
      </c>
      <c r="D21" s="15">
        <v>20</v>
      </c>
      <c r="E21" s="12"/>
      <c r="F21" s="330" t="s">
        <v>534</v>
      </c>
      <c r="G21" s="331" t="s">
        <v>526</v>
      </c>
      <c r="H21" s="332">
        <v>167</v>
      </c>
      <c r="I21" s="329">
        <v>1360</v>
      </c>
    </row>
    <row r="22" spans="1:9">
      <c r="A22" s="12">
        <v>12</v>
      </c>
      <c r="B22" s="13" t="s">
        <v>226</v>
      </c>
      <c r="C22" s="327" t="s">
        <v>18</v>
      </c>
      <c r="D22" s="15">
        <v>20</v>
      </c>
      <c r="E22" s="12"/>
      <c r="F22" s="330" t="s">
        <v>535</v>
      </c>
      <c r="G22" s="331" t="s">
        <v>526</v>
      </c>
      <c r="H22" s="332">
        <v>162</v>
      </c>
      <c r="I22" s="329">
        <v>4760</v>
      </c>
    </row>
    <row r="23" spans="1:9">
      <c r="A23" s="12">
        <v>13</v>
      </c>
      <c r="B23" s="13" t="s">
        <v>30</v>
      </c>
      <c r="C23" s="327" t="s">
        <v>18</v>
      </c>
      <c r="D23" s="15">
        <v>20</v>
      </c>
      <c r="E23" s="12"/>
      <c r="F23" s="330" t="s">
        <v>536</v>
      </c>
      <c r="G23" s="331" t="s">
        <v>526</v>
      </c>
      <c r="H23" s="332">
        <v>856</v>
      </c>
      <c r="I23" s="329">
        <v>680</v>
      </c>
    </row>
    <row r="24" spans="1:9">
      <c r="A24" s="12">
        <v>14</v>
      </c>
      <c r="B24" s="13" t="s">
        <v>31</v>
      </c>
      <c r="C24" s="327" t="s">
        <v>18</v>
      </c>
      <c r="D24" s="15">
        <v>20</v>
      </c>
      <c r="E24" s="12"/>
      <c r="F24" s="330" t="s">
        <v>54</v>
      </c>
      <c r="G24" s="331" t="s">
        <v>526</v>
      </c>
      <c r="H24" s="332">
        <v>136</v>
      </c>
      <c r="I24" s="329">
        <v>3400</v>
      </c>
    </row>
    <row r="25" spans="1:9">
      <c r="A25" s="12">
        <v>15</v>
      </c>
      <c r="B25" s="13" t="s">
        <v>417</v>
      </c>
      <c r="C25" s="327" t="s">
        <v>18</v>
      </c>
      <c r="D25" s="15">
        <v>25</v>
      </c>
      <c r="E25" s="12"/>
      <c r="F25" s="330" t="s">
        <v>537</v>
      </c>
      <c r="G25" s="331" t="s">
        <v>526</v>
      </c>
      <c r="H25" s="332">
        <v>309</v>
      </c>
      <c r="I25" s="329">
        <v>9200</v>
      </c>
    </row>
    <row r="26" spans="1:9" ht="36">
      <c r="A26" s="12">
        <v>16</v>
      </c>
      <c r="B26" s="23" t="s">
        <v>43</v>
      </c>
      <c r="C26" s="24" t="s">
        <v>44</v>
      </c>
      <c r="D26" s="15">
        <v>10</v>
      </c>
      <c r="E26" s="24"/>
      <c r="F26" s="330" t="s">
        <v>538</v>
      </c>
      <c r="G26" s="331" t="s">
        <v>526</v>
      </c>
      <c r="H26" s="332">
        <v>76</v>
      </c>
      <c r="I26" s="329">
        <v>4300</v>
      </c>
    </row>
    <row r="27" spans="1:9">
      <c r="A27" s="12">
        <v>17</v>
      </c>
      <c r="B27" s="13" t="s">
        <v>418</v>
      </c>
      <c r="C27" s="16" t="s">
        <v>35</v>
      </c>
      <c r="D27" s="15">
        <v>30</v>
      </c>
      <c r="E27" s="12"/>
      <c r="F27" s="330" t="s">
        <v>58</v>
      </c>
      <c r="G27" s="331" t="s">
        <v>526</v>
      </c>
      <c r="H27" s="332">
        <v>155</v>
      </c>
      <c r="I27" s="329">
        <v>3360</v>
      </c>
    </row>
    <row r="28" spans="1:9" ht="19.5" customHeight="1">
      <c r="A28" s="12">
        <v>18</v>
      </c>
      <c r="B28" s="13" t="s">
        <v>54</v>
      </c>
      <c r="C28" s="16" t="s">
        <v>18</v>
      </c>
      <c r="D28" s="15">
        <v>15</v>
      </c>
      <c r="E28" s="12">
        <v>3400</v>
      </c>
      <c r="F28" s="330" t="s">
        <v>539</v>
      </c>
      <c r="G28" s="331" t="s">
        <v>526</v>
      </c>
      <c r="H28" s="332">
        <v>179</v>
      </c>
      <c r="I28" s="329">
        <v>4200</v>
      </c>
    </row>
    <row r="29" spans="1:9">
      <c r="A29" s="12">
        <v>19</v>
      </c>
      <c r="B29" s="13" t="s">
        <v>56</v>
      </c>
      <c r="C29" s="16" t="s">
        <v>18</v>
      </c>
      <c r="D29" s="15">
        <v>30</v>
      </c>
      <c r="E29" s="12">
        <v>9900</v>
      </c>
      <c r="F29" s="330" t="s">
        <v>540</v>
      </c>
      <c r="G29" s="331" t="s">
        <v>526</v>
      </c>
      <c r="H29" s="332">
        <v>306</v>
      </c>
      <c r="I29" s="329">
        <v>32200</v>
      </c>
    </row>
    <row r="30" spans="1:9">
      <c r="A30" s="12">
        <v>20</v>
      </c>
      <c r="B30" s="13" t="s">
        <v>57</v>
      </c>
      <c r="C30" s="16" t="s">
        <v>16</v>
      </c>
      <c r="D30" s="15">
        <v>60</v>
      </c>
      <c r="E30" s="12">
        <v>2000</v>
      </c>
      <c r="F30" s="330" t="s">
        <v>541</v>
      </c>
      <c r="G30" s="331" t="s">
        <v>526</v>
      </c>
      <c r="H30" s="332">
        <v>1</v>
      </c>
      <c r="I30" s="329">
        <v>222000</v>
      </c>
    </row>
    <row r="31" spans="1:9">
      <c r="A31" s="12">
        <v>21</v>
      </c>
      <c r="B31" s="13" t="s">
        <v>58</v>
      </c>
      <c r="C31" s="16" t="s">
        <v>18</v>
      </c>
      <c r="D31" s="15">
        <v>50</v>
      </c>
      <c r="E31" s="12">
        <v>3400</v>
      </c>
      <c r="F31" s="330" t="s">
        <v>542</v>
      </c>
      <c r="G31" s="331" t="s">
        <v>526</v>
      </c>
      <c r="H31" s="332">
        <v>300</v>
      </c>
      <c r="I31" s="329">
        <v>12480</v>
      </c>
    </row>
    <row r="32" spans="1:9">
      <c r="A32" s="12">
        <v>22</v>
      </c>
      <c r="B32" s="13" t="s">
        <v>59</v>
      </c>
      <c r="C32" s="16" t="s">
        <v>18</v>
      </c>
      <c r="D32" s="15">
        <v>100</v>
      </c>
      <c r="E32" s="12"/>
      <c r="F32" s="330" t="s">
        <v>543</v>
      </c>
      <c r="G32" s="331" t="s">
        <v>526</v>
      </c>
      <c r="H32" s="332">
        <v>358</v>
      </c>
      <c r="I32" s="329">
        <v>1350</v>
      </c>
    </row>
    <row r="33" spans="1:9">
      <c r="A33" s="12">
        <v>23</v>
      </c>
      <c r="B33" s="13" t="s">
        <v>60</v>
      </c>
      <c r="C33" s="16" t="s">
        <v>16</v>
      </c>
      <c r="D33" s="15">
        <v>100</v>
      </c>
      <c r="E33" s="12">
        <v>3300</v>
      </c>
      <c r="F33" s="330" t="s">
        <v>544</v>
      </c>
      <c r="G33" s="331" t="s">
        <v>526</v>
      </c>
      <c r="H33" s="332">
        <v>161</v>
      </c>
      <c r="I33" s="329">
        <v>4500</v>
      </c>
    </row>
    <row r="34" spans="1:9">
      <c r="A34" s="12">
        <v>24</v>
      </c>
      <c r="B34" s="13" t="s">
        <v>62</v>
      </c>
      <c r="C34" s="16" t="s">
        <v>16</v>
      </c>
      <c r="D34" s="15">
        <v>30</v>
      </c>
      <c r="E34" s="12">
        <v>4100</v>
      </c>
      <c r="F34" s="330" t="s">
        <v>543</v>
      </c>
      <c r="G34" s="331" t="s">
        <v>526</v>
      </c>
      <c r="H34" s="332">
        <v>125</v>
      </c>
      <c r="I34" s="329">
        <v>5400</v>
      </c>
    </row>
    <row r="35" spans="1:9">
      <c r="A35" s="12">
        <v>25</v>
      </c>
      <c r="B35" s="13" t="s">
        <v>64</v>
      </c>
      <c r="C35" s="16" t="s">
        <v>18</v>
      </c>
      <c r="D35" s="15">
        <v>10</v>
      </c>
      <c r="E35" s="12"/>
      <c r="F35" s="330" t="s">
        <v>545</v>
      </c>
      <c r="G35" s="331" t="s">
        <v>526</v>
      </c>
      <c r="H35" s="332">
        <v>182</v>
      </c>
      <c r="I35" s="329">
        <v>13500</v>
      </c>
    </row>
    <row r="36" spans="1:9">
      <c r="A36" s="12">
        <v>26</v>
      </c>
      <c r="B36" s="26" t="s">
        <v>65</v>
      </c>
      <c r="C36" s="16" t="s">
        <v>18</v>
      </c>
      <c r="D36" s="15">
        <v>50</v>
      </c>
      <c r="E36" s="12">
        <v>5300</v>
      </c>
      <c r="F36" s="330" t="s">
        <v>66</v>
      </c>
      <c r="G36" s="331" t="s">
        <v>526</v>
      </c>
      <c r="H36" s="332">
        <v>115</v>
      </c>
      <c r="I36" s="329">
        <v>4500</v>
      </c>
    </row>
    <row r="37" spans="1:9">
      <c r="A37" s="12">
        <v>27</v>
      </c>
      <c r="B37" s="13" t="s">
        <v>66</v>
      </c>
      <c r="C37" s="16" t="s">
        <v>18</v>
      </c>
      <c r="D37" s="15">
        <v>10</v>
      </c>
      <c r="E37" s="12">
        <v>4500</v>
      </c>
      <c r="F37" s="330" t="s">
        <v>286</v>
      </c>
      <c r="G37" s="331" t="s">
        <v>526</v>
      </c>
      <c r="H37" s="332">
        <v>517</v>
      </c>
      <c r="I37" s="329">
        <v>1350</v>
      </c>
    </row>
    <row r="38" spans="1:9">
      <c r="A38" s="12">
        <v>28</v>
      </c>
      <c r="B38" s="13" t="s">
        <v>67</v>
      </c>
      <c r="C38" s="16" t="s">
        <v>16</v>
      </c>
      <c r="D38" s="15">
        <v>30</v>
      </c>
      <c r="E38" s="12"/>
      <c r="F38" s="330" t="s">
        <v>546</v>
      </c>
      <c r="G38" s="331" t="s">
        <v>526</v>
      </c>
      <c r="H38" s="332">
        <v>2700</v>
      </c>
      <c r="I38" s="329">
        <v>8930</v>
      </c>
    </row>
    <row r="39" spans="1:9" ht="17.5" customHeight="1">
      <c r="A39" s="12">
        <v>29</v>
      </c>
      <c r="B39" s="13" t="s">
        <v>68</v>
      </c>
      <c r="C39" s="16" t="s">
        <v>18</v>
      </c>
      <c r="D39" s="15">
        <v>40</v>
      </c>
      <c r="E39" s="12">
        <v>9200</v>
      </c>
      <c r="F39" s="333" t="s">
        <v>547</v>
      </c>
      <c r="G39" s="331"/>
      <c r="H39" s="332"/>
      <c r="I39" s="329"/>
    </row>
    <row r="40" spans="1:9">
      <c r="A40" s="12">
        <v>30</v>
      </c>
      <c r="B40" s="13" t="s">
        <v>69</v>
      </c>
      <c r="C40" s="16" t="s">
        <v>18</v>
      </c>
      <c r="D40" s="15">
        <v>5</v>
      </c>
      <c r="E40" s="12">
        <v>85500</v>
      </c>
      <c r="F40" s="330" t="s">
        <v>540</v>
      </c>
      <c r="G40" s="331" t="s">
        <v>526</v>
      </c>
      <c r="H40" s="332">
        <v>87</v>
      </c>
      <c r="I40" s="329">
        <v>36960</v>
      </c>
    </row>
    <row r="41" spans="1:9">
      <c r="A41" s="12">
        <v>31</v>
      </c>
      <c r="B41" s="13" t="s">
        <v>70</v>
      </c>
      <c r="C41" s="16" t="s">
        <v>18</v>
      </c>
      <c r="D41" s="15">
        <v>200</v>
      </c>
      <c r="E41" s="12">
        <v>1500</v>
      </c>
      <c r="F41" s="330" t="s">
        <v>540</v>
      </c>
      <c r="G41" s="331" t="s">
        <v>526</v>
      </c>
      <c r="H41" s="332">
        <v>115</v>
      </c>
      <c r="I41" s="329">
        <v>36960</v>
      </c>
    </row>
    <row r="42" spans="1:9">
      <c r="A42" s="12">
        <v>32</v>
      </c>
      <c r="B42" s="13" t="s">
        <v>71</v>
      </c>
      <c r="C42" s="16" t="s">
        <v>16</v>
      </c>
      <c r="D42" s="15">
        <v>25</v>
      </c>
      <c r="E42" s="12">
        <v>530</v>
      </c>
      <c r="F42" s="330" t="s">
        <v>66</v>
      </c>
      <c r="G42" s="331" t="s">
        <v>526</v>
      </c>
      <c r="H42" s="332">
        <v>115</v>
      </c>
      <c r="I42" s="329">
        <v>7400</v>
      </c>
    </row>
    <row r="43" spans="1:9" ht="36">
      <c r="A43" s="12">
        <v>33</v>
      </c>
      <c r="B43" s="13" t="s">
        <v>73</v>
      </c>
      <c r="C43" s="12" t="s">
        <v>18</v>
      </c>
      <c r="D43" s="15">
        <v>500</v>
      </c>
      <c r="E43" s="12">
        <v>700</v>
      </c>
      <c r="F43" s="330" t="s">
        <v>543</v>
      </c>
      <c r="G43" s="331" t="s">
        <v>526</v>
      </c>
      <c r="H43" s="332">
        <v>358</v>
      </c>
      <c r="I43" s="329">
        <v>1480</v>
      </c>
    </row>
    <row r="44" spans="1:9">
      <c r="A44" s="12">
        <v>34</v>
      </c>
      <c r="B44" s="13" t="s">
        <v>74</v>
      </c>
      <c r="C44" s="12" t="s">
        <v>18</v>
      </c>
      <c r="D44" s="15">
        <v>20</v>
      </c>
      <c r="E44" s="12">
        <v>1500</v>
      </c>
      <c r="F44" s="330" t="s">
        <v>543</v>
      </c>
      <c r="G44" s="331" t="s">
        <v>526</v>
      </c>
      <c r="H44" s="332">
        <v>125</v>
      </c>
      <c r="I44" s="329">
        <v>7400</v>
      </c>
    </row>
    <row r="45" spans="1:9">
      <c r="A45" s="12">
        <v>35</v>
      </c>
      <c r="B45" s="13" t="s">
        <v>75</v>
      </c>
      <c r="C45" s="14" t="s">
        <v>18</v>
      </c>
      <c r="D45" s="15">
        <v>150</v>
      </c>
      <c r="E45" s="12">
        <v>13500</v>
      </c>
      <c r="F45" s="330" t="s">
        <v>544</v>
      </c>
      <c r="G45" s="331" t="s">
        <v>526</v>
      </c>
      <c r="H45" s="332">
        <v>161</v>
      </c>
      <c r="I45" s="329">
        <v>4440</v>
      </c>
    </row>
    <row r="46" spans="1:9">
      <c r="A46" s="12">
        <v>36</v>
      </c>
      <c r="B46" s="13" t="s">
        <v>76</v>
      </c>
      <c r="C46" s="14" t="s">
        <v>18</v>
      </c>
      <c r="D46" s="15">
        <v>10</v>
      </c>
      <c r="E46" s="12">
        <v>4500</v>
      </c>
      <c r="F46" s="330" t="s">
        <v>543</v>
      </c>
      <c r="G46" s="331" t="s">
        <v>526</v>
      </c>
      <c r="H46" s="332">
        <v>182</v>
      </c>
      <c r="I46" s="329">
        <v>14800</v>
      </c>
    </row>
    <row r="47" spans="1:9">
      <c r="A47" s="12">
        <v>37</v>
      </c>
      <c r="B47" s="13" t="s">
        <v>419</v>
      </c>
      <c r="C47" s="14" t="s">
        <v>18</v>
      </c>
      <c r="D47" s="15">
        <v>10</v>
      </c>
      <c r="E47" s="12"/>
      <c r="F47" s="330" t="s">
        <v>286</v>
      </c>
      <c r="G47" s="331" t="s">
        <v>526</v>
      </c>
      <c r="H47" s="332">
        <v>517</v>
      </c>
      <c r="I47" s="329">
        <v>1480</v>
      </c>
    </row>
    <row r="48" spans="1:9">
      <c r="A48" s="12">
        <v>38</v>
      </c>
      <c r="B48" s="13" t="s">
        <v>77</v>
      </c>
      <c r="C48" s="12" t="s">
        <v>18</v>
      </c>
      <c r="D48" s="15">
        <v>10</v>
      </c>
      <c r="E48" s="12">
        <v>3300</v>
      </c>
      <c r="F48" s="330" t="s">
        <v>548</v>
      </c>
      <c r="G48" s="331" t="s">
        <v>526</v>
      </c>
      <c r="H48" s="332">
        <v>10</v>
      </c>
      <c r="I48" s="329">
        <v>9600</v>
      </c>
    </row>
    <row r="49" spans="1:9">
      <c r="A49" s="12">
        <v>39</v>
      </c>
      <c r="B49" s="13" t="s">
        <v>78</v>
      </c>
      <c r="C49" s="16" t="s">
        <v>18</v>
      </c>
      <c r="D49" s="15">
        <v>10</v>
      </c>
      <c r="E49" s="12"/>
      <c r="F49" s="1"/>
      <c r="G49" s="1"/>
    </row>
    <row r="50" spans="1:9">
      <c r="A50" s="12">
        <v>40</v>
      </c>
      <c r="B50" s="13" t="s">
        <v>79</v>
      </c>
      <c r="C50" s="12" t="s">
        <v>18</v>
      </c>
      <c r="D50" s="15">
        <v>100</v>
      </c>
      <c r="E50" s="12"/>
      <c r="F50" s="330" t="s">
        <v>549</v>
      </c>
      <c r="G50" s="331" t="s">
        <v>526</v>
      </c>
      <c r="H50" s="332">
        <v>3000</v>
      </c>
      <c r="I50" s="329">
        <v>5460</v>
      </c>
    </row>
    <row r="51" spans="1:9">
      <c r="A51" s="12">
        <v>41</v>
      </c>
      <c r="B51" s="13" t="s">
        <v>80</v>
      </c>
      <c r="C51" s="14" t="s">
        <v>18</v>
      </c>
      <c r="D51" s="15">
        <v>8</v>
      </c>
      <c r="E51" s="12"/>
      <c r="F51" s="330" t="s">
        <v>537</v>
      </c>
      <c r="G51" s="331" t="s">
        <v>526</v>
      </c>
      <c r="H51" s="332">
        <v>50</v>
      </c>
      <c r="I51" s="329">
        <v>8400</v>
      </c>
    </row>
    <row r="52" spans="1:9">
      <c r="A52" s="12">
        <v>42</v>
      </c>
      <c r="B52" s="13" t="s">
        <v>81</v>
      </c>
      <c r="C52" s="16" t="s">
        <v>18</v>
      </c>
      <c r="D52" s="15">
        <v>5000</v>
      </c>
      <c r="E52" s="12"/>
      <c r="F52" s="330" t="s">
        <v>538</v>
      </c>
      <c r="G52" s="331" t="s">
        <v>526</v>
      </c>
      <c r="H52" s="332">
        <v>17</v>
      </c>
      <c r="I52" s="329">
        <v>4600</v>
      </c>
    </row>
    <row r="53" spans="1:9">
      <c r="A53" s="12">
        <v>43</v>
      </c>
      <c r="B53" s="13" t="s">
        <v>85</v>
      </c>
      <c r="C53" s="12" t="s">
        <v>18</v>
      </c>
      <c r="D53" s="15">
        <v>50</v>
      </c>
      <c r="E53" s="12">
        <v>4600</v>
      </c>
      <c r="F53" s="330" t="s">
        <v>533</v>
      </c>
      <c r="G53" s="331" t="s">
        <v>526</v>
      </c>
      <c r="H53" s="332">
        <v>17</v>
      </c>
      <c r="I53" s="329">
        <v>38000</v>
      </c>
    </row>
    <row r="54" spans="1:9">
      <c r="A54" s="12">
        <v>44</v>
      </c>
      <c r="B54" s="13" t="s">
        <v>86</v>
      </c>
      <c r="C54" s="14" t="s">
        <v>18</v>
      </c>
      <c r="D54" s="15">
        <v>50</v>
      </c>
      <c r="E54" s="12">
        <v>18400</v>
      </c>
      <c r="F54" s="330" t="s">
        <v>539</v>
      </c>
      <c r="G54" s="331" t="s">
        <v>526</v>
      </c>
      <c r="H54" s="332">
        <v>67</v>
      </c>
      <c r="I54" s="329">
        <v>4600</v>
      </c>
    </row>
    <row r="55" spans="1:9">
      <c r="A55" s="12">
        <v>45</v>
      </c>
      <c r="B55" s="13" t="s">
        <v>87</v>
      </c>
      <c r="C55" s="12" t="s">
        <v>18</v>
      </c>
      <c r="D55" s="15">
        <v>20</v>
      </c>
      <c r="E55" s="12"/>
      <c r="F55" s="330" t="s">
        <v>550</v>
      </c>
      <c r="G55" s="331" t="s">
        <v>526</v>
      </c>
      <c r="H55" s="332">
        <v>25</v>
      </c>
      <c r="I55" s="329">
        <v>27600</v>
      </c>
    </row>
    <row r="56" spans="1:9">
      <c r="A56" s="12">
        <v>46</v>
      </c>
      <c r="B56" s="13" t="s">
        <v>88</v>
      </c>
      <c r="C56" s="12" t="s">
        <v>18</v>
      </c>
      <c r="D56" s="15">
        <v>40</v>
      </c>
      <c r="E56" s="12">
        <v>23000</v>
      </c>
      <c r="F56" s="330" t="s">
        <v>58</v>
      </c>
      <c r="G56" s="331" t="s">
        <v>526</v>
      </c>
      <c r="H56" s="332">
        <v>73</v>
      </c>
      <c r="I56" s="329">
        <v>4600</v>
      </c>
    </row>
    <row r="57" spans="1:9">
      <c r="A57" s="12">
        <v>47</v>
      </c>
      <c r="B57" s="13" t="s">
        <v>89</v>
      </c>
      <c r="C57" s="12" t="s">
        <v>18</v>
      </c>
      <c r="D57" s="15">
        <v>10</v>
      </c>
      <c r="E57" s="12">
        <v>17000</v>
      </c>
      <c r="F57" s="330" t="s">
        <v>551</v>
      </c>
      <c r="G57" s="331" t="s">
        <v>526</v>
      </c>
      <c r="H57" s="332">
        <v>66</v>
      </c>
      <c r="I57" s="329">
        <v>18400</v>
      </c>
    </row>
    <row r="58" spans="1:9">
      <c r="A58" s="12">
        <v>48</v>
      </c>
      <c r="B58" s="13" t="s">
        <v>90</v>
      </c>
      <c r="C58" s="12" t="s">
        <v>18</v>
      </c>
      <c r="D58" s="15">
        <v>10</v>
      </c>
      <c r="E58" s="12">
        <v>13200</v>
      </c>
      <c r="F58" s="330" t="s">
        <v>552</v>
      </c>
      <c r="G58" s="331" t="s">
        <v>526</v>
      </c>
      <c r="H58" s="332">
        <v>40</v>
      </c>
      <c r="I58" s="329">
        <v>4600</v>
      </c>
    </row>
    <row r="59" spans="1:9">
      <c r="A59" s="12">
        <v>49</v>
      </c>
      <c r="B59" s="13" t="s">
        <v>91</v>
      </c>
      <c r="C59" s="12" t="s">
        <v>18</v>
      </c>
      <c r="D59" s="15">
        <v>50</v>
      </c>
      <c r="E59" s="12">
        <v>17000</v>
      </c>
      <c r="F59" s="330" t="s">
        <v>553</v>
      </c>
      <c r="G59" s="331" t="s">
        <v>526</v>
      </c>
      <c r="H59" s="332">
        <v>50</v>
      </c>
      <c r="I59" s="329">
        <v>23000</v>
      </c>
    </row>
    <row r="60" spans="1:9">
      <c r="A60" s="12">
        <v>50</v>
      </c>
      <c r="B60" s="13" t="s">
        <v>92</v>
      </c>
      <c r="C60" s="14" t="s">
        <v>18</v>
      </c>
      <c r="D60" s="15">
        <v>6</v>
      </c>
      <c r="E60" s="12">
        <v>12300</v>
      </c>
      <c r="F60" s="330" t="s">
        <v>554</v>
      </c>
      <c r="G60" s="331" t="s">
        <v>526</v>
      </c>
      <c r="H60" s="332">
        <v>70</v>
      </c>
      <c r="I60" s="329">
        <v>6800</v>
      </c>
    </row>
    <row r="61" spans="1:9">
      <c r="A61" s="12">
        <v>51</v>
      </c>
      <c r="B61" s="13" t="s">
        <v>93</v>
      </c>
      <c r="C61" s="14" t="s">
        <v>18</v>
      </c>
      <c r="D61" s="15">
        <v>4</v>
      </c>
      <c r="E61" s="12"/>
      <c r="F61" s="330" t="s">
        <v>555</v>
      </c>
      <c r="G61" s="331" t="s">
        <v>526</v>
      </c>
      <c r="H61" s="332">
        <v>110</v>
      </c>
      <c r="I61" s="329">
        <v>17000</v>
      </c>
    </row>
    <row r="62" spans="1:9">
      <c r="A62" s="12">
        <v>52</v>
      </c>
      <c r="B62" s="13" t="s">
        <v>94</v>
      </c>
      <c r="C62" s="14" t="s">
        <v>18</v>
      </c>
      <c r="D62" s="15">
        <v>5</v>
      </c>
      <c r="E62" s="12">
        <v>13200</v>
      </c>
      <c r="F62" s="330" t="s">
        <v>556</v>
      </c>
      <c r="G62" s="331" t="s">
        <v>526</v>
      </c>
      <c r="H62" s="332">
        <v>50</v>
      </c>
      <c r="I62" s="329">
        <v>17000</v>
      </c>
    </row>
    <row r="63" spans="1:9">
      <c r="A63" s="12">
        <v>53</v>
      </c>
      <c r="B63" s="13" t="s">
        <v>420</v>
      </c>
      <c r="C63" s="14" t="s">
        <v>18</v>
      </c>
      <c r="D63" s="15">
        <v>20</v>
      </c>
      <c r="E63" s="12"/>
      <c r="F63" s="330" t="s">
        <v>557</v>
      </c>
      <c r="G63" s="331" t="s">
        <v>526</v>
      </c>
      <c r="H63" s="332">
        <v>11</v>
      </c>
      <c r="I63" s="329">
        <v>85500</v>
      </c>
    </row>
    <row r="64" spans="1:9">
      <c r="A64" s="12">
        <v>54</v>
      </c>
      <c r="B64" s="13" t="s">
        <v>421</v>
      </c>
      <c r="C64" s="14" t="s">
        <v>422</v>
      </c>
      <c r="D64" s="15">
        <v>100</v>
      </c>
      <c r="E64" s="12"/>
      <c r="F64" s="330" t="s">
        <v>558</v>
      </c>
      <c r="G64" s="331" t="s">
        <v>526</v>
      </c>
      <c r="H64" s="332">
        <v>30</v>
      </c>
      <c r="I64" s="329">
        <v>5280</v>
      </c>
    </row>
    <row r="65" spans="1:9">
      <c r="A65" s="12">
        <v>55</v>
      </c>
      <c r="B65" s="13" t="s">
        <v>95</v>
      </c>
      <c r="C65" s="14" t="s">
        <v>18</v>
      </c>
      <c r="D65" s="15">
        <v>50</v>
      </c>
      <c r="E65" s="12"/>
      <c r="F65" s="330" t="s">
        <v>94</v>
      </c>
      <c r="G65" s="331" t="s">
        <v>526</v>
      </c>
      <c r="H65" s="332">
        <v>27</v>
      </c>
      <c r="I65" s="329">
        <v>13200</v>
      </c>
    </row>
    <row r="66" spans="1:9">
      <c r="A66" s="12">
        <v>56</v>
      </c>
      <c r="B66" s="13" t="s">
        <v>423</v>
      </c>
      <c r="C66" s="14" t="s">
        <v>18</v>
      </c>
      <c r="D66" s="15">
        <v>20</v>
      </c>
      <c r="E66" s="12"/>
      <c r="F66" s="330" t="s">
        <v>559</v>
      </c>
      <c r="G66" s="331" t="s">
        <v>526</v>
      </c>
      <c r="H66" s="332">
        <v>55</v>
      </c>
      <c r="I66" s="329">
        <v>13200</v>
      </c>
    </row>
    <row r="67" spans="1:9">
      <c r="A67" s="12">
        <v>57</v>
      </c>
      <c r="B67" s="13" t="s">
        <v>424</v>
      </c>
      <c r="C67" s="14" t="s">
        <v>18</v>
      </c>
      <c r="D67" s="15">
        <v>20</v>
      </c>
      <c r="E67" s="12"/>
      <c r="F67" s="330" t="s">
        <v>62</v>
      </c>
      <c r="G67" s="331" t="s">
        <v>526</v>
      </c>
      <c r="H67" s="332">
        <v>48</v>
      </c>
      <c r="I67" s="329">
        <v>3480</v>
      </c>
    </row>
    <row r="68" spans="1:9" ht="36">
      <c r="A68" s="12">
        <v>58</v>
      </c>
      <c r="B68" s="13" t="s">
        <v>425</v>
      </c>
      <c r="C68" s="12" t="s">
        <v>18</v>
      </c>
      <c r="D68" s="15">
        <v>100</v>
      </c>
      <c r="E68" s="12"/>
      <c r="F68" s="330" t="s">
        <v>531</v>
      </c>
      <c r="G68" s="331" t="s">
        <v>526</v>
      </c>
      <c r="H68" s="332">
        <v>600</v>
      </c>
      <c r="I68" s="329">
        <v>870</v>
      </c>
    </row>
    <row r="69" spans="1:9" ht="90">
      <c r="A69" s="12">
        <v>59</v>
      </c>
      <c r="B69" s="13" t="s">
        <v>426</v>
      </c>
      <c r="C69" s="12" t="s">
        <v>18</v>
      </c>
      <c r="D69" s="15">
        <v>200</v>
      </c>
      <c r="E69" s="12"/>
      <c r="F69" s="330" t="s">
        <v>560</v>
      </c>
      <c r="G69" s="331" t="s">
        <v>526</v>
      </c>
      <c r="H69" s="332">
        <v>1</v>
      </c>
      <c r="I69" s="329">
        <v>5676000</v>
      </c>
    </row>
    <row r="70" spans="1:9">
      <c r="A70" s="12">
        <v>60</v>
      </c>
      <c r="B70" s="28" t="s">
        <v>107</v>
      </c>
      <c r="C70" s="22" t="s">
        <v>18</v>
      </c>
      <c r="D70" s="15">
        <v>30</v>
      </c>
      <c r="E70" s="12"/>
      <c r="F70" s="330" t="s">
        <v>561</v>
      </c>
      <c r="G70" s="331" t="s">
        <v>526</v>
      </c>
      <c r="H70" s="332">
        <v>35</v>
      </c>
      <c r="I70" s="329">
        <v>12300</v>
      </c>
    </row>
    <row r="71" spans="1:9">
      <c r="A71" s="12">
        <v>61</v>
      </c>
      <c r="B71" s="13" t="s">
        <v>473</v>
      </c>
      <c r="C71" s="22" t="s">
        <v>18</v>
      </c>
      <c r="D71" s="15">
        <v>300</v>
      </c>
      <c r="E71" s="12"/>
      <c r="F71" s="330" t="s">
        <v>536</v>
      </c>
      <c r="G71" s="331" t="s">
        <v>526</v>
      </c>
      <c r="H71" s="332">
        <v>675</v>
      </c>
      <c r="I71" s="329">
        <v>520</v>
      </c>
    </row>
    <row r="72" spans="1:9">
      <c r="A72" s="12">
        <v>62</v>
      </c>
      <c r="B72" s="13" t="s">
        <v>474</v>
      </c>
      <c r="C72" s="22" t="s">
        <v>18</v>
      </c>
      <c r="D72" s="15">
        <v>75</v>
      </c>
      <c r="E72" s="12"/>
      <c r="F72" s="1"/>
      <c r="G72" s="1"/>
    </row>
    <row r="73" spans="1:9" ht="36">
      <c r="A73" s="12">
        <v>63</v>
      </c>
      <c r="B73" s="13" t="s">
        <v>475</v>
      </c>
      <c r="C73" s="22" t="s">
        <v>18</v>
      </c>
      <c r="D73" s="15">
        <v>10</v>
      </c>
      <c r="E73" s="12"/>
      <c r="F73" s="1"/>
      <c r="G73" s="1"/>
    </row>
    <row r="74" spans="1:9" ht="36">
      <c r="A74" s="12">
        <v>64</v>
      </c>
      <c r="B74" s="13" t="s">
        <v>476</v>
      </c>
      <c r="C74" s="22" t="s">
        <v>18</v>
      </c>
      <c r="D74" s="15">
        <v>10</v>
      </c>
      <c r="E74" s="12"/>
      <c r="F74" s="1"/>
      <c r="G74" s="1"/>
    </row>
    <row r="75" spans="1:9">
      <c r="A75" s="12">
        <v>65</v>
      </c>
      <c r="B75" s="13" t="s">
        <v>356</v>
      </c>
      <c r="C75" s="22" t="s">
        <v>18</v>
      </c>
      <c r="D75" s="15">
        <v>100</v>
      </c>
      <c r="E75" s="12"/>
      <c r="F75" s="1"/>
      <c r="G75" s="1"/>
    </row>
    <row r="76" spans="1:9">
      <c r="A76" s="12">
        <v>66</v>
      </c>
      <c r="B76" s="13" t="s">
        <v>357</v>
      </c>
      <c r="C76" s="22" t="s">
        <v>18</v>
      </c>
      <c r="D76" s="15">
        <v>10</v>
      </c>
      <c r="E76" s="12"/>
      <c r="F76" s="1"/>
      <c r="G76" s="1"/>
    </row>
    <row r="77" spans="1:9">
      <c r="A77" s="12">
        <v>67</v>
      </c>
      <c r="B77" s="13" t="s">
        <v>498</v>
      </c>
      <c r="C77" s="22" t="s">
        <v>18</v>
      </c>
      <c r="D77" s="15">
        <v>5</v>
      </c>
      <c r="E77" s="12"/>
      <c r="F77" s="1"/>
      <c r="G77" s="1"/>
    </row>
    <row r="78" spans="1:9">
      <c r="A78" s="12">
        <v>68</v>
      </c>
      <c r="B78" s="40" t="s">
        <v>116</v>
      </c>
      <c r="C78" s="12" t="s">
        <v>106</v>
      </c>
      <c r="D78" s="15">
        <v>60</v>
      </c>
      <c r="E78" s="22"/>
      <c r="F78" s="1"/>
      <c r="G78" s="1"/>
    </row>
    <row r="79" spans="1:9">
      <c r="A79" s="1"/>
      <c r="B79" s="1"/>
      <c r="C79" s="1"/>
      <c r="D79" s="1"/>
      <c r="E79" s="1"/>
      <c r="F79" s="1"/>
      <c r="G79" s="1"/>
    </row>
    <row r="80" spans="1:9">
      <c r="A80" s="1"/>
      <c r="B80" s="1"/>
      <c r="C80" s="1"/>
      <c r="D80" s="1"/>
      <c r="E80" s="1"/>
      <c r="F80" s="1"/>
      <c r="G80" s="1"/>
    </row>
    <row r="81" spans="1:7">
      <c r="A81" s="1"/>
      <c r="B81" s="1"/>
      <c r="C81" s="1"/>
      <c r="D81" s="1"/>
      <c r="E81" s="1"/>
      <c r="F81" s="1"/>
      <c r="G81" s="1"/>
    </row>
    <row r="82" spans="1:7">
      <c r="A82" s="1"/>
      <c r="B82" s="1"/>
      <c r="C82" s="1"/>
      <c r="D82" s="1"/>
      <c r="E82" s="1"/>
      <c r="F82" s="1"/>
      <c r="G82" s="1"/>
    </row>
    <row r="83" spans="1:7">
      <c r="A83" s="1"/>
      <c r="B83" s="1"/>
      <c r="C83" s="1"/>
      <c r="D83" s="1"/>
      <c r="E83" s="1"/>
      <c r="F83" s="1"/>
      <c r="G83" s="1"/>
    </row>
    <row r="84" spans="1:7">
      <c r="A84" s="1"/>
      <c r="B84" s="1"/>
      <c r="C84" s="1"/>
      <c r="D84" s="1"/>
      <c r="E84" s="1"/>
      <c r="F84" s="1"/>
      <c r="G84" s="1"/>
    </row>
    <row r="85" spans="1:7">
      <c r="A85" s="1"/>
      <c r="B85" s="1"/>
      <c r="C85" s="1"/>
      <c r="D85" s="1"/>
      <c r="E85" s="1"/>
      <c r="F85" s="1"/>
      <c r="G85" s="1"/>
    </row>
    <row r="86" spans="1:7">
      <c r="A86" s="1"/>
      <c r="B86" s="1"/>
      <c r="C86" s="1"/>
      <c r="D86" s="1"/>
      <c r="E86" s="1"/>
      <c r="F86" s="1"/>
      <c r="G86" s="1"/>
    </row>
    <row r="87" spans="1:7">
      <c r="A87" s="1"/>
      <c r="B87" s="1"/>
      <c r="C87" s="1"/>
      <c r="D87" s="1"/>
      <c r="E87" s="1"/>
      <c r="F87" s="1"/>
      <c r="G87" s="1"/>
    </row>
    <row r="88" spans="1:7">
      <c r="A88" s="1"/>
      <c r="B88" s="1"/>
      <c r="C88" s="1"/>
      <c r="D88" s="1"/>
      <c r="E88" s="1"/>
      <c r="F88" s="1"/>
      <c r="G88" s="1"/>
    </row>
    <row r="89" spans="1:7">
      <c r="A89" s="1"/>
      <c r="B89" s="1"/>
      <c r="C89" s="1"/>
      <c r="D89" s="1"/>
      <c r="E89" s="1"/>
      <c r="F89" s="1"/>
      <c r="G89" s="1"/>
    </row>
    <row r="90" spans="1:7">
      <c r="A90" s="1"/>
      <c r="B90" s="1"/>
      <c r="C90" s="1"/>
      <c r="D90" s="1"/>
      <c r="E90" s="1"/>
      <c r="F90" s="1"/>
      <c r="G90" s="1"/>
    </row>
    <row r="91" spans="1:7">
      <c r="A91" s="1"/>
      <c r="B91" s="1"/>
      <c r="C91" s="1"/>
      <c r="D91" s="1"/>
      <c r="E91" s="1"/>
      <c r="F91" s="1"/>
      <c r="G91" s="1"/>
    </row>
    <row r="92" spans="1:7">
      <c r="A92" s="1"/>
      <c r="B92" s="1"/>
      <c r="C92" s="1"/>
      <c r="D92" s="1"/>
      <c r="E92" s="1"/>
      <c r="F92" s="1"/>
      <c r="G92" s="1"/>
    </row>
    <row r="93" spans="1:7">
      <c r="A93" s="1"/>
      <c r="B93" s="1"/>
      <c r="C93" s="1"/>
      <c r="D93" s="1"/>
      <c r="E93" s="1"/>
      <c r="F93" s="1"/>
      <c r="G93" s="1"/>
    </row>
    <row r="94" spans="1:7">
      <c r="A94" s="1"/>
      <c r="B94" s="1"/>
      <c r="C94" s="1"/>
      <c r="D94" s="1"/>
      <c r="E94" s="1"/>
      <c r="F94" s="1"/>
      <c r="G94" s="1"/>
    </row>
    <row r="95" spans="1:7">
      <c r="A95" s="1"/>
      <c r="B95" s="1"/>
      <c r="C95" s="1"/>
      <c r="D95" s="1"/>
      <c r="E95" s="1"/>
      <c r="F95" s="1"/>
      <c r="G95" s="1"/>
    </row>
    <row r="96" spans="1:7">
      <c r="A96" s="1"/>
      <c r="B96" s="1"/>
      <c r="C96" s="1"/>
      <c r="D96" s="1"/>
      <c r="E96" s="1"/>
      <c r="F96" s="1"/>
      <c r="G96" s="1"/>
    </row>
    <row r="97" spans="1:7">
      <c r="A97" s="1"/>
      <c r="B97" s="1"/>
      <c r="C97" s="1"/>
      <c r="D97" s="1"/>
      <c r="E97" s="1"/>
      <c r="F97" s="1"/>
      <c r="G97" s="1"/>
    </row>
    <row r="98" spans="1:7">
      <c r="A98" s="1"/>
      <c r="B98" s="1"/>
      <c r="C98" s="1"/>
      <c r="D98" s="1"/>
      <c r="E98" s="1"/>
      <c r="F98" s="1"/>
      <c r="G98" s="1"/>
    </row>
    <row r="99" spans="1:7">
      <c r="A99" s="1"/>
      <c r="B99" s="1"/>
      <c r="C99" s="1"/>
      <c r="D99" s="1"/>
      <c r="E99" s="1"/>
      <c r="F99" s="1"/>
      <c r="G99" s="1"/>
    </row>
    <row r="100" spans="1:7">
      <c r="A100" s="1"/>
      <c r="B100" s="1"/>
      <c r="C100" s="1"/>
      <c r="D100" s="1"/>
      <c r="E100" s="1"/>
      <c r="F100" s="1"/>
      <c r="G100" s="1"/>
    </row>
    <row r="101" spans="1:7">
      <c r="A101" s="1"/>
      <c r="B101" s="1"/>
      <c r="C101" s="1"/>
      <c r="D101" s="1"/>
      <c r="E101" s="1"/>
      <c r="F101" s="1"/>
      <c r="G101" s="1"/>
    </row>
    <row r="102" spans="1:7">
      <c r="A102" s="1"/>
      <c r="B102" s="1"/>
      <c r="C102" s="1"/>
      <c r="D102" s="1"/>
      <c r="E102" s="1"/>
      <c r="F102" s="1"/>
      <c r="G102" s="1"/>
    </row>
    <row r="103" spans="1:7">
      <c r="A103" s="1"/>
      <c r="B103" s="1"/>
      <c r="C103" s="1"/>
      <c r="D103" s="1"/>
      <c r="E103" s="1"/>
      <c r="F103" s="1"/>
      <c r="G103" s="1"/>
    </row>
    <row r="104" spans="1:7">
      <c r="A104" s="1"/>
      <c r="B104" s="1"/>
      <c r="C104" s="1"/>
      <c r="D104" s="1"/>
      <c r="E104" s="1"/>
      <c r="F104" s="1"/>
      <c r="G104" s="1"/>
    </row>
    <row r="105" spans="1:7">
      <c r="A105" s="1"/>
      <c r="B105" s="1"/>
      <c r="C105" s="1"/>
      <c r="D105" s="1"/>
      <c r="E105" s="1"/>
      <c r="F105" s="1"/>
      <c r="G105" s="1"/>
    </row>
    <row r="106" spans="1:7">
      <c r="A106" s="1"/>
      <c r="B106" s="1"/>
      <c r="C106" s="1"/>
      <c r="D106" s="1"/>
      <c r="E106" s="1"/>
      <c r="F106" s="1"/>
      <c r="G106" s="1"/>
    </row>
    <row r="107" spans="1:7">
      <c r="A107" s="1"/>
      <c r="B107" s="1"/>
      <c r="C107" s="1"/>
      <c r="D107" s="1"/>
      <c r="E107" s="1"/>
      <c r="F107" s="1"/>
      <c r="G107" s="1"/>
    </row>
    <row r="108" spans="1:7">
      <c r="A108" s="1"/>
      <c r="B108" s="1"/>
      <c r="C108" s="1"/>
      <c r="D108" s="1"/>
      <c r="E108" s="1"/>
      <c r="F108" s="1"/>
      <c r="G108" s="1"/>
    </row>
    <row r="109" spans="1:7">
      <c r="A109" s="1"/>
      <c r="B109" s="1"/>
      <c r="C109" s="1"/>
      <c r="D109" s="1"/>
      <c r="E109" s="1"/>
      <c r="F109" s="1"/>
      <c r="G109" s="1"/>
    </row>
    <row r="110" spans="1:7">
      <c r="A110" s="1"/>
      <c r="B110" s="1"/>
      <c r="C110" s="1"/>
      <c r="D110" s="1"/>
      <c r="E110" s="1"/>
      <c r="F110" s="1"/>
      <c r="G110" s="1"/>
    </row>
    <row r="111" spans="1:7">
      <c r="A111" s="1"/>
      <c r="B111" s="1"/>
      <c r="C111" s="1"/>
      <c r="D111" s="1"/>
      <c r="E111" s="1"/>
      <c r="F111" s="1"/>
      <c r="G111" s="1"/>
    </row>
    <row r="112" spans="1:7">
      <c r="A112" s="1"/>
      <c r="B112" s="1"/>
      <c r="C112" s="1"/>
      <c r="D112" s="1"/>
      <c r="E112" s="1"/>
      <c r="F112" s="1"/>
      <c r="G112" s="1"/>
    </row>
    <row r="113" spans="1:7">
      <c r="A113" s="1"/>
      <c r="B113" s="1"/>
      <c r="C113" s="1"/>
      <c r="D113" s="1"/>
      <c r="E113" s="1"/>
      <c r="F113" s="1"/>
      <c r="G113" s="1"/>
    </row>
    <row r="114" spans="1:7">
      <c r="A114" s="1"/>
      <c r="B114" s="1"/>
      <c r="C114" s="1"/>
      <c r="D114" s="1"/>
      <c r="E114" s="1"/>
      <c r="F114" s="1"/>
      <c r="G114" s="1"/>
    </row>
    <row r="115" spans="1:7">
      <c r="A115" s="1"/>
      <c r="B115" s="1"/>
      <c r="C115" s="1"/>
      <c r="D115" s="1"/>
      <c r="E115" s="1"/>
      <c r="F115" s="1"/>
      <c r="G115" s="1"/>
    </row>
    <row r="116" spans="1:7">
      <c r="A116" s="1"/>
      <c r="B116" s="1"/>
      <c r="C116" s="1"/>
      <c r="D116" s="1"/>
      <c r="E116" s="1"/>
      <c r="F116" s="1"/>
      <c r="G116" s="1"/>
    </row>
    <row r="117" spans="1:7">
      <c r="A117" s="1"/>
      <c r="B117" s="1"/>
      <c r="C117" s="1"/>
      <c r="D117" s="1"/>
      <c r="E117" s="1"/>
      <c r="F117" s="1"/>
      <c r="G117" s="1"/>
    </row>
    <row r="118" spans="1:7">
      <c r="A118" s="1"/>
      <c r="B118" s="1"/>
      <c r="C118" s="1"/>
      <c r="D118" s="1"/>
      <c r="E118" s="1"/>
      <c r="F118" s="1"/>
      <c r="G118" s="1"/>
    </row>
    <row r="119" spans="1:7">
      <c r="A119" s="1"/>
      <c r="B119" s="1"/>
      <c r="C119" s="1"/>
      <c r="D119" s="1"/>
      <c r="E119" s="1"/>
      <c r="F119" s="1"/>
      <c r="G119" s="1"/>
    </row>
    <row r="120" spans="1:7">
      <c r="A120" s="1"/>
      <c r="B120" s="1"/>
      <c r="C120" s="1"/>
      <c r="D120" s="1"/>
      <c r="E120" s="1"/>
      <c r="F120" s="1"/>
      <c r="G120" s="1"/>
    </row>
    <row r="121" spans="1:7">
      <c r="A121" s="1"/>
      <c r="B121" s="1"/>
      <c r="C121" s="1"/>
      <c r="D121" s="1"/>
      <c r="E121" s="1"/>
      <c r="F121" s="1"/>
      <c r="G121" s="1"/>
    </row>
    <row r="122" spans="1:7">
      <c r="A122" s="1"/>
      <c r="B122" s="1"/>
      <c r="C122" s="1"/>
      <c r="D122" s="1"/>
      <c r="E122" s="1"/>
      <c r="F122" s="1"/>
      <c r="G122" s="1"/>
    </row>
    <row r="123" spans="1:7">
      <c r="A123" s="1"/>
      <c r="B123" s="1"/>
      <c r="C123" s="1"/>
      <c r="D123" s="1"/>
      <c r="E123" s="1"/>
      <c r="F123" s="1"/>
      <c r="G123" s="1"/>
    </row>
    <row r="124" spans="1:7">
      <c r="A124" s="1"/>
      <c r="B124" s="1"/>
      <c r="C124" s="1"/>
      <c r="D124" s="1"/>
      <c r="E124" s="1"/>
      <c r="F124" s="1"/>
      <c r="G124" s="1"/>
    </row>
    <row r="125" spans="1:7">
      <c r="A125" s="1"/>
      <c r="B125" s="1"/>
      <c r="C125" s="1"/>
      <c r="D125" s="1"/>
      <c r="E125" s="1"/>
      <c r="F125" s="1"/>
      <c r="G125" s="1"/>
    </row>
    <row r="126" spans="1:7">
      <c r="A126" s="1"/>
      <c r="B126" s="1"/>
      <c r="C126" s="1"/>
      <c r="D126" s="1"/>
      <c r="E126" s="1"/>
      <c r="F126" s="1"/>
      <c r="G126" s="1"/>
    </row>
    <row r="127" spans="1:7">
      <c r="A127" s="1"/>
      <c r="B127" s="1"/>
      <c r="C127" s="1"/>
      <c r="D127" s="1"/>
      <c r="E127" s="1"/>
      <c r="F127" s="1"/>
      <c r="G127" s="1"/>
    </row>
    <row r="128" spans="1:7">
      <c r="A128" s="1"/>
      <c r="B128" s="1"/>
      <c r="C128" s="1"/>
      <c r="D128" s="1"/>
      <c r="E128" s="1"/>
      <c r="F128" s="1"/>
      <c r="G128" s="1"/>
    </row>
    <row r="129" spans="1:7">
      <c r="A129" s="1"/>
      <c r="B129" s="1"/>
      <c r="C129" s="1"/>
      <c r="D129" s="1"/>
      <c r="E129" s="1"/>
      <c r="F129" s="1"/>
      <c r="G129" s="1"/>
    </row>
    <row r="130" spans="1:7">
      <c r="B130" s="1"/>
      <c r="C130" s="1"/>
      <c r="D130" s="1"/>
      <c r="E130" s="1"/>
      <c r="F130" s="1"/>
      <c r="G130" s="1"/>
    </row>
    <row r="131" spans="1:7">
      <c r="B131" s="1"/>
      <c r="C131" s="1"/>
      <c r="D131" s="1"/>
      <c r="E131" s="1"/>
      <c r="F131" s="1"/>
      <c r="G131" s="1"/>
    </row>
    <row r="132" spans="1:7">
      <c r="B132" s="1"/>
      <c r="C132" s="1"/>
      <c r="D132" s="1"/>
      <c r="E132" s="1"/>
      <c r="F132" s="1"/>
      <c r="G132" s="1"/>
    </row>
    <row r="133" spans="1:7">
      <c r="B133" s="1"/>
      <c r="C133" s="1"/>
      <c r="D133" s="1"/>
      <c r="E133" s="1"/>
      <c r="F133" s="1"/>
      <c r="G133" s="1"/>
    </row>
  </sheetData>
  <mergeCells count="10">
    <mergeCell ref="A1:B1"/>
    <mergeCell ref="A2:C2"/>
    <mergeCell ref="F2:H2"/>
    <mergeCell ref="A4:C4"/>
    <mergeCell ref="A7:E8"/>
    <mergeCell ref="A9:A10"/>
    <mergeCell ref="B9:B10"/>
    <mergeCell ref="C9:C10"/>
    <mergeCell ref="D9:D10"/>
    <mergeCell ref="E9:E10"/>
  </mergeCells>
  <pageMargins left="0" right="0" top="0" bottom="0" header="0.31496062992125984" footer="0.31496062992125984"/>
  <pageSetup paperSize="9" scale="70" orientation="portrait" r:id="rId1"/>
</worksheet>
</file>

<file path=xl/worksheets/sheet4.xml><?xml version="1.0" encoding="utf-8"?>
<worksheet xmlns="http://schemas.openxmlformats.org/spreadsheetml/2006/main" xmlns:r="http://schemas.openxmlformats.org/officeDocument/2006/relationships">
  <dimension ref="A1:E207"/>
  <sheetViews>
    <sheetView workbookViewId="0">
      <selection activeCell="A7" sqref="A7:E7"/>
    </sheetView>
  </sheetViews>
  <sheetFormatPr defaultColWidth="9.1796875" defaultRowHeight="18"/>
  <cols>
    <col min="1" max="1" width="6.1796875" style="4" customWidth="1"/>
    <col min="2" max="2" width="40.36328125" style="5" customWidth="1"/>
    <col min="3" max="3" width="11.7265625" style="2" customWidth="1"/>
    <col min="4" max="4" width="15.453125" style="2" customWidth="1"/>
    <col min="5" max="5" width="15.26953125" style="1" customWidth="1"/>
    <col min="6" max="7" width="14.1796875" style="1" customWidth="1"/>
    <col min="8" max="8" width="14.7265625" style="1" customWidth="1"/>
    <col min="9" max="16384" width="9.1796875" style="1"/>
  </cols>
  <sheetData>
    <row r="1" spans="1:5">
      <c r="A1" s="335"/>
      <c r="B1" s="335"/>
      <c r="C1" s="1"/>
      <c r="E1" s="170"/>
    </row>
    <row r="2" spans="1:5" ht="18" customHeight="1">
      <c r="A2" s="336"/>
      <c r="B2" s="336"/>
      <c r="C2" s="336"/>
      <c r="E2" s="224"/>
    </row>
    <row r="3" spans="1:5" ht="18" customHeight="1"/>
    <row r="4" spans="1:5" ht="15.5" customHeight="1">
      <c r="A4" s="346"/>
      <c r="B4" s="346"/>
      <c r="C4" s="346"/>
      <c r="E4" s="6"/>
    </row>
    <row r="5" spans="1:5">
      <c r="A5" s="2"/>
      <c r="B5" s="2"/>
      <c r="C5" s="7"/>
      <c r="E5" s="2"/>
    </row>
    <row r="6" spans="1:5" ht="0.5" customHeight="1">
      <c r="A6" s="2"/>
      <c r="B6" s="2"/>
      <c r="C6" s="7"/>
      <c r="E6" s="2"/>
    </row>
    <row r="7" spans="1:5" ht="74" customHeight="1">
      <c r="A7" s="337" t="s">
        <v>470</v>
      </c>
      <c r="B7" s="337"/>
      <c r="C7" s="337"/>
      <c r="D7" s="337"/>
      <c r="E7" s="337"/>
    </row>
    <row r="8" spans="1:5" ht="20.5">
      <c r="A8" s="8"/>
      <c r="B8" s="171"/>
      <c r="C8" s="10"/>
      <c r="D8" s="10"/>
    </row>
    <row r="9" spans="1:5" ht="18.75" customHeight="1">
      <c r="A9" s="348" t="s">
        <v>6</v>
      </c>
      <c r="B9" s="350" t="s">
        <v>7</v>
      </c>
      <c r="C9" s="350" t="s">
        <v>8</v>
      </c>
      <c r="D9" s="350" t="s">
        <v>12</v>
      </c>
      <c r="E9" s="350" t="s">
        <v>11</v>
      </c>
    </row>
    <row r="10" spans="1:5" s="4" customFormat="1" ht="92.25" customHeight="1">
      <c r="A10" s="349"/>
      <c r="B10" s="351"/>
      <c r="C10" s="351"/>
      <c r="D10" s="351"/>
      <c r="E10" s="351"/>
    </row>
    <row r="11" spans="1:5" ht="56.25" customHeight="1">
      <c r="A11" s="12">
        <v>1</v>
      </c>
      <c r="B11" s="41" t="s">
        <v>15</v>
      </c>
      <c r="C11" s="14" t="s">
        <v>16</v>
      </c>
      <c r="D11" s="12">
        <v>100</v>
      </c>
      <c r="E11" s="12"/>
    </row>
    <row r="12" spans="1:5">
      <c r="A12" s="12">
        <v>2</v>
      </c>
      <c r="B12" s="41" t="s">
        <v>297</v>
      </c>
      <c r="C12" s="14" t="s">
        <v>298</v>
      </c>
      <c r="D12" s="12">
        <v>100</v>
      </c>
      <c r="E12" s="12"/>
    </row>
    <row r="13" spans="1:5">
      <c r="A13" s="12">
        <v>3</v>
      </c>
      <c r="B13" s="41" t="s">
        <v>299</v>
      </c>
      <c r="C13" s="14" t="s">
        <v>300</v>
      </c>
      <c r="D13" s="12">
        <v>50</v>
      </c>
      <c r="E13" s="12"/>
    </row>
    <row r="14" spans="1:5">
      <c r="A14" s="12">
        <v>4</v>
      </c>
      <c r="B14" s="41" t="s">
        <v>301</v>
      </c>
      <c r="C14" s="14" t="s">
        <v>298</v>
      </c>
      <c r="D14" s="12">
        <v>5</v>
      </c>
      <c r="E14" s="12"/>
    </row>
    <row r="15" spans="1:5" ht="36">
      <c r="A15" s="12">
        <v>5</v>
      </c>
      <c r="B15" s="41" t="s">
        <v>302</v>
      </c>
      <c r="C15" s="14" t="s">
        <v>303</v>
      </c>
      <c r="D15" s="12">
        <v>500</v>
      </c>
      <c r="E15" s="12"/>
    </row>
    <row r="16" spans="1:5" ht="36">
      <c r="A16" s="12">
        <v>6</v>
      </c>
      <c r="B16" s="41" t="s">
        <v>304</v>
      </c>
      <c r="C16" s="14" t="s">
        <v>305</v>
      </c>
      <c r="D16" s="17">
        <v>5000</v>
      </c>
      <c r="E16" s="12"/>
    </row>
    <row r="17" spans="1:5">
      <c r="A17" s="12">
        <v>7</v>
      </c>
      <c r="B17" s="41" t="s">
        <v>306</v>
      </c>
      <c r="C17" s="14" t="s">
        <v>300</v>
      </c>
      <c r="D17" s="17">
        <v>515</v>
      </c>
      <c r="E17" s="12"/>
    </row>
    <row r="18" spans="1:5">
      <c r="A18" s="12">
        <v>8</v>
      </c>
      <c r="B18" s="41" t="s">
        <v>307</v>
      </c>
      <c r="C18" s="14" t="s">
        <v>300</v>
      </c>
      <c r="D18" s="17">
        <v>34</v>
      </c>
      <c r="E18" s="12"/>
    </row>
    <row r="19" spans="1:5">
      <c r="A19" s="12">
        <v>9</v>
      </c>
      <c r="B19" s="41" t="s">
        <v>83</v>
      </c>
      <c r="C19" s="14" t="s">
        <v>18</v>
      </c>
      <c r="D19" s="17">
        <v>150</v>
      </c>
      <c r="E19" s="12"/>
    </row>
    <row r="20" spans="1:5" ht="33" customHeight="1">
      <c r="A20" s="12">
        <v>10</v>
      </c>
      <c r="B20" s="41" t="s">
        <v>308</v>
      </c>
      <c r="C20" s="14" t="s">
        <v>18</v>
      </c>
      <c r="D20" s="17">
        <v>100</v>
      </c>
      <c r="E20" s="12"/>
    </row>
    <row r="21" spans="1:5" ht="75" customHeight="1">
      <c r="A21" s="12">
        <v>11</v>
      </c>
      <c r="B21" s="41" t="s">
        <v>309</v>
      </c>
      <c r="C21" s="14" t="s">
        <v>18</v>
      </c>
      <c r="D21" s="17">
        <v>145000</v>
      </c>
      <c r="E21" s="12"/>
    </row>
    <row r="22" spans="1:5" ht="74.25" customHeight="1">
      <c r="A22" s="12">
        <v>12</v>
      </c>
      <c r="B22" s="41" t="s">
        <v>310</v>
      </c>
      <c r="C22" s="14" t="s">
        <v>18</v>
      </c>
      <c r="D22" s="17">
        <v>760</v>
      </c>
      <c r="E22" s="12"/>
    </row>
    <row r="23" spans="1:5" ht="54.75" customHeight="1">
      <c r="A23" s="12">
        <v>13</v>
      </c>
      <c r="B23" s="41" t="s">
        <v>311</v>
      </c>
      <c r="C23" s="14" t="s">
        <v>18</v>
      </c>
      <c r="D23" s="17">
        <v>6000</v>
      </c>
      <c r="E23" s="12"/>
    </row>
    <row r="24" spans="1:5" ht="38.25" customHeight="1">
      <c r="A24" s="12">
        <v>14</v>
      </c>
      <c r="B24" s="41" t="s">
        <v>312</v>
      </c>
      <c r="C24" s="14" t="s">
        <v>18</v>
      </c>
      <c r="D24" s="17">
        <v>1000</v>
      </c>
      <c r="E24" s="12"/>
    </row>
    <row r="25" spans="1:5">
      <c r="A25" s="12">
        <v>15</v>
      </c>
      <c r="B25" s="41" t="s">
        <v>104</v>
      </c>
      <c r="C25" s="14" t="s">
        <v>18</v>
      </c>
      <c r="D25" s="17"/>
      <c r="E25" s="12"/>
    </row>
    <row r="26" spans="1:5" ht="54">
      <c r="A26" s="12">
        <v>16</v>
      </c>
      <c r="B26" s="41" t="s">
        <v>444</v>
      </c>
      <c r="C26" s="14" t="s">
        <v>18</v>
      </c>
      <c r="D26" s="17">
        <v>25</v>
      </c>
      <c r="E26" s="12"/>
    </row>
    <row r="27" spans="1:5" ht="36">
      <c r="A27" s="12">
        <v>17</v>
      </c>
      <c r="B27" s="41" t="s">
        <v>445</v>
      </c>
      <c r="C27" s="14" t="s">
        <v>18</v>
      </c>
      <c r="D27" s="17">
        <v>1</v>
      </c>
      <c r="E27" s="12"/>
    </row>
    <row r="28" spans="1:5" ht="54">
      <c r="A28" s="12">
        <v>18</v>
      </c>
      <c r="B28" s="41" t="s">
        <v>446</v>
      </c>
      <c r="C28" s="14" t="s">
        <v>18</v>
      </c>
      <c r="D28" s="17">
        <v>10</v>
      </c>
      <c r="E28" s="12"/>
    </row>
    <row r="29" spans="1:5">
      <c r="A29" s="12">
        <v>19</v>
      </c>
      <c r="B29" s="41" t="s">
        <v>314</v>
      </c>
      <c r="C29" s="14" t="s">
        <v>300</v>
      </c>
      <c r="D29" s="17">
        <v>5</v>
      </c>
      <c r="E29" s="12"/>
    </row>
    <row r="30" spans="1:5">
      <c r="A30" s="12">
        <v>20</v>
      </c>
      <c r="B30" s="41" t="s">
        <v>315</v>
      </c>
      <c r="C30" s="14" t="s">
        <v>18</v>
      </c>
      <c r="D30" s="17">
        <v>2</v>
      </c>
      <c r="E30" s="12"/>
    </row>
    <row r="31" spans="1:5">
      <c r="A31" s="12">
        <v>21</v>
      </c>
      <c r="B31" s="41" t="s">
        <v>316</v>
      </c>
      <c r="C31" s="14" t="s">
        <v>18</v>
      </c>
      <c r="D31" s="17">
        <v>2</v>
      </c>
      <c r="E31" s="12"/>
    </row>
    <row r="32" spans="1:5">
      <c r="A32" s="12">
        <v>22</v>
      </c>
      <c r="B32" s="41" t="s">
        <v>317</v>
      </c>
      <c r="C32" s="14" t="s">
        <v>18</v>
      </c>
      <c r="D32" s="17">
        <v>2</v>
      </c>
      <c r="E32" s="12"/>
    </row>
    <row r="33" spans="1:5" ht="20.25" customHeight="1">
      <c r="A33" s="12">
        <v>23</v>
      </c>
      <c r="B33" s="41" t="s">
        <v>318</v>
      </c>
      <c r="C33" s="14" t="s">
        <v>18</v>
      </c>
      <c r="D33" s="17">
        <v>4</v>
      </c>
      <c r="E33" s="12"/>
    </row>
    <row r="34" spans="1:5">
      <c r="A34" s="12">
        <v>24</v>
      </c>
      <c r="B34" s="41" t="s">
        <v>319</v>
      </c>
      <c r="C34" s="14" t="s">
        <v>18</v>
      </c>
      <c r="D34" s="17">
        <v>1</v>
      </c>
      <c r="E34" s="12"/>
    </row>
    <row r="35" spans="1:5">
      <c r="A35" s="12">
        <v>25</v>
      </c>
      <c r="B35" s="41" t="s">
        <v>320</v>
      </c>
      <c r="C35" s="14" t="s">
        <v>18</v>
      </c>
      <c r="D35" s="17"/>
      <c r="E35" s="12"/>
    </row>
    <row r="36" spans="1:5">
      <c r="A36" s="12">
        <v>26</v>
      </c>
      <c r="B36" s="41" t="s">
        <v>321</v>
      </c>
      <c r="C36" s="14" t="s">
        <v>18</v>
      </c>
      <c r="D36" s="17">
        <v>10</v>
      </c>
      <c r="E36" s="12"/>
    </row>
    <row r="37" spans="1:5">
      <c r="A37" s="12">
        <v>27</v>
      </c>
      <c r="B37" s="41" t="s">
        <v>322</v>
      </c>
      <c r="C37" s="14" t="s">
        <v>18</v>
      </c>
      <c r="D37" s="17">
        <v>4</v>
      </c>
      <c r="E37" s="12"/>
    </row>
    <row r="38" spans="1:5">
      <c r="A38" s="12">
        <v>28</v>
      </c>
      <c r="B38" s="41" t="s">
        <v>323</v>
      </c>
      <c r="C38" s="14" t="s">
        <v>18</v>
      </c>
      <c r="D38" s="17">
        <v>1</v>
      </c>
      <c r="E38" s="12"/>
    </row>
    <row r="39" spans="1:5">
      <c r="A39" s="12">
        <v>29</v>
      </c>
      <c r="B39" s="13" t="s">
        <v>324</v>
      </c>
      <c r="C39" s="14" t="s">
        <v>18</v>
      </c>
      <c r="D39" s="17">
        <v>10</v>
      </c>
      <c r="E39" s="12"/>
    </row>
    <row r="40" spans="1:5">
      <c r="A40" s="12">
        <v>30</v>
      </c>
      <c r="B40" s="13" t="s">
        <v>325</v>
      </c>
      <c r="C40" s="14" t="s">
        <v>18</v>
      </c>
      <c r="D40" s="17">
        <v>200</v>
      </c>
      <c r="E40" s="12"/>
    </row>
    <row r="41" spans="1:5">
      <c r="A41" s="12">
        <v>31</v>
      </c>
      <c r="B41" s="13" t="s">
        <v>326</v>
      </c>
      <c r="C41" s="14" t="s">
        <v>18</v>
      </c>
      <c r="D41" s="17">
        <v>25</v>
      </c>
      <c r="E41" s="12"/>
    </row>
    <row r="42" spans="1:5">
      <c r="A42" s="12">
        <v>32</v>
      </c>
      <c r="B42" s="13" t="s">
        <v>327</v>
      </c>
      <c r="C42" s="14" t="s">
        <v>18</v>
      </c>
      <c r="D42" s="17">
        <v>10</v>
      </c>
      <c r="E42" s="12"/>
    </row>
    <row r="43" spans="1:5">
      <c r="A43" s="12">
        <v>33</v>
      </c>
      <c r="B43" s="13" t="s">
        <v>110</v>
      </c>
      <c r="C43" s="14" t="s">
        <v>18</v>
      </c>
      <c r="D43" s="17">
        <v>50</v>
      </c>
      <c r="E43" s="12"/>
    </row>
    <row r="44" spans="1:5">
      <c r="A44" s="12">
        <v>34</v>
      </c>
      <c r="B44" s="13" t="s">
        <v>328</v>
      </c>
      <c r="C44" s="14" t="s">
        <v>18</v>
      </c>
      <c r="D44" s="17">
        <v>2</v>
      </c>
      <c r="E44" s="12"/>
    </row>
    <row r="45" spans="1:5">
      <c r="A45" s="12">
        <v>36</v>
      </c>
      <c r="B45" s="13" t="s">
        <v>329</v>
      </c>
      <c r="C45" s="14" t="s">
        <v>18</v>
      </c>
      <c r="D45" s="17">
        <v>1</v>
      </c>
      <c r="E45" s="12"/>
    </row>
    <row r="46" spans="1:5">
      <c r="A46" s="12">
        <v>37</v>
      </c>
      <c r="B46" s="13" t="s">
        <v>330</v>
      </c>
      <c r="C46" s="14" t="s">
        <v>18</v>
      </c>
      <c r="D46" s="17">
        <v>2</v>
      </c>
      <c r="E46" s="12"/>
    </row>
    <row r="47" spans="1:5">
      <c r="A47" s="12">
        <v>38</v>
      </c>
      <c r="B47" s="13" t="s">
        <v>331</v>
      </c>
      <c r="C47" s="14" t="s">
        <v>18</v>
      </c>
      <c r="D47" s="17"/>
      <c r="E47" s="12"/>
    </row>
    <row r="48" spans="1:5" ht="18.75" customHeight="1">
      <c r="A48" s="12">
        <v>39</v>
      </c>
      <c r="B48" s="13" t="s">
        <v>332</v>
      </c>
      <c r="C48" s="14" t="s">
        <v>114</v>
      </c>
      <c r="D48" s="17">
        <v>2</v>
      </c>
      <c r="E48" s="12"/>
    </row>
    <row r="49" spans="1:5" ht="18.75" customHeight="1">
      <c r="A49" s="12">
        <v>40</v>
      </c>
      <c r="B49" s="28" t="s">
        <v>333</v>
      </c>
      <c r="C49" s="22" t="s">
        <v>18</v>
      </c>
      <c r="D49" s="22"/>
      <c r="E49" s="12"/>
    </row>
    <row r="50" spans="1:5">
      <c r="A50" s="12">
        <v>41</v>
      </c>
      <c r="B50" s="13" t="s">
        <v>334</v>
      </c>
      <c r="C50" s="16" t="s">
        <v>18</v>
      </c>
      <c r="D50" s="12">
        <v>500</v>
      </c>
      <c r="E50" s="12"/>
    </row>
    <row r="51" spans="1:5">
      <c r="A51" s="12">
        <v>42</v>
      </c>
      <c r="B51" s="13" t="s">
        <v>19</v>
      </c>
      <c r="C51" s="16" t="s">
        <v>18</v>
      </c>
      <c r="D51" s="12">
        <v>100</v>
      </c>
      <c r="E51" s="12"/>
    </row>
    <row r="52" spans="1:5">
      <c r="A52" s="12">
        <v>43</v>
      </c>
      <c r="B52" s="18" t="s">
        <v>335</v>
      </c>
      <c r="C52" s="19" t="s">
        <v>18</v>
      </c>
      <c r="D52" s="12">
        <v>20</v>
      </c>
      <c r="E52" s="172"/>
    </row>
    <row r="53" spans="1:5">
      <c r="A53" s="12">
        <v>44</v>
      </c>
      <c r="B53" s="18" t="s">
        <v>336</v>
      </c>
      <c r="C53" s="19" t="s">
        <v>18</v>
      </c>
      <c r="D53" s="12">
        <v>15</v>
      </c>
      <c r="E53" s="172"/>
    </row>
    <row r="54" spans="1:5" ht="20.25" customHeight="1">
      <c r="A54" s="12">
        <v>45</v>
      </c>
      <c r="B54" s="41" t="s">
        <v>337</v>
      </c>
      <c r="C54" s="172" t="s">
        <v>18</v>
      </c>
      <c r="D54" s="12">
        <v>10</v>
      </c>
      <c r="E54" s="12"/>
    </row>
    <row r="55" spans="1:5" ht="36">
      <c r="A55" s="12">
        <v>46</v>
      </c>
      <c r="B55" s="13" t="s">
        <v>338</v>
      </c>
      <c r="C55" s="172" t="s">
        <v>18</v>
      </c>
      <c r="D55" s="12">
        <v>10</v>
      </c>
      <c r="E55" s="12"/>
    </row>
    <row r="56" spans="1:5" ht="36">
      <c r="A56" s="12">
        <v>47</v>
      </c>
      <c r="B56" s="13" t="s">
        <v>339</v>
      </c>
      <c r="C56" s="172" t="s">
        <v>18</v>
      </c>
      <c r="D56" s="12">
        <v>10</v>
      </c>
      <c r="E56" s="12"/>
    </row>
    <row r="57" spans="1:5" ht="35" customHeight="1">
      <c r="A57" s="12">
        <v>48</v>
      </c>
      <c r="B57" s="13" t="s">
        <v>447</v>
      </c>
      <c r="C57" s="222" t="s">
        <v>18</v>
      </c>
      <c r="D57" s="12">
        <v>4</v>
      </c>
      <c r="E57" s="12"/>
    </row>
    <row r="58" spans="1:5">
      <c r="A58" s="12">
        <v>49</v>
      </c>
      <c r="B58" s="13" t="s">
        <v>448</v>
      </c>
      <c r="C58" s="172" t="s">
        <v>18</v>
      </c>
      <c r="D58" s="12">
        <v>1</v>
      </c>
      <c r="E58" s="12"/>
    </row>
    <row r="59" spans="1:5" ht="36">
      <c r="A59" s="12">
        <v>50</v>
      </c>
      <c r="B59" s="13" t="s">
        <v>449</v>
      </c>
      <c r="C59" s="172" t="s">
        <v>18</v>
      </c>
      <c r="D59" s="12">
        <v>1</v>
      </c>
      <c r="E59" s="12"/>
    </row>
    <row r="60" spans="1:5">
      <c r="A60" s="12">
        <v>51</v>
      </c>
      <c r="B60" s="13" t="s">
        <v>451</v>
      </c>
      <c r="C60" s="172" t="s">
        <v>18</v>
      </c>
      <c r="D60" s="12">
        <v>2</v>
      </c>
      <c r="E60" s="12"/>
    </row>
    <row r="61" spans="1:5">
      <c r="A61" s="12">
        <v>52</v>
      </c>
      <c r="B61" s="13" t="s">
        <v>450</v>
      </c>
      <c r="C61" s="172" t="s">
        <v>18</v>
      </c>
      <c r="D61" s="12">
        <v>20</v>
      </c>
      <c r="E61" s="12"/>
    </row>
    <row r="62" spans="1:5">
      <c r="A62" s="12">
        <v>53</v>
      </c>
      <c r="B62" s="13" t="s">
        <v>36</v>
      </c>
      <c r="C62" s="16" t="s">
        <v>35</v>
      </c>
      <c r="D62" s="12">
        <v>50</v>
      </c>
      <c r="E62" s="12"/>
    </row>
    <row r="63" spans="1:5">
      <c r="A63" s="12">
        <v>54</v>
      </c>
      <c r="B63" s="13" t="s">
        <v>340</v>
      </c>
      <c r="C63" s="16" t="s">
        <v>35</v>
      </c>
      <c r="D63" s="12">
        <v>30</v>
      </c>
      <c r="E63" s="12"/>
    </row>
    <row r="64" spans="1:5">
      <c r="A64" s="12">
        <v>55</v>
      </c>
      <c r="B64" s="13" t="s">
        <v>341</v>
      </c>
      <c r="C64" s="16" t="s">
        <v>35</v>
      </c>
      <c r="D64" s="12">
        <v>20</v>
      </c>
      <c r="E64" s="12"/>
    </row>
    <row r="65" spans="1:5">
      <c r="A65" s="12">
        <v>56</v>
      </c>
      <c r="B65" s="13" t="s">
        <v>342</v>
      </c>
      <c r="C65" s="16" t="s">
        <v>18</v>
      </c>
      <c r="D65" s="14">
        <v>50</v>
      </c>
      <c r="E65" s="12"/>
    </row>
    <row r="66" spans="1:5">
      <c r="A66" s="12">
        <v>57</v>
      </c>
      <c r="B66" s="13" t="s">
        <v>343</v>
      </c>
      <c r="C66" s="16" t="s">
        <v>18</v>
      </c>
      <c r="D66" s="14">
        <v>2</v>
      </c>
      <c r="E66" s="12"/>
    </row>
    <row r="67" spans="1:5">
      <c r="A67" s="12">
        <v>58</v>
      </c>
      <c r="B67" s="13" t="s">
        <v>56</v>
      </c>
      <c r="C67" s="16" t="s">
        <v>18</v>
      </c>
      <c r="D67" s="14">
        <v>5</v>
      </c>
      <c r="E67" s="12"/>
    </row>
    <row r="68" spans="1:5">
      <c r="A68" s="12">
        <v>59</v>
      </c>
      <c r="B68" s="13" t="s">
        <v>57</v>
      </c>
      <c r="C68" s="16" t="s">
        <v>16</v>
      </c>
      <c r="D68" s="14">
        <v>20</v>
      </c>
      <c r="E68" s="12"/>
    </row>
    <row r="69" spans="1:5">
      <c r="A69" s="12">
        <v>60</v>
      </c>
      <c r="B69" s="13" t="s">
        <v>58</v>
      </c>
      <c r="C69" s="16" t="s">
        <v>18</v>
      </c>
      <c r="D69" s="14">
        <v>20</v>
      </c>
      <c r="E69" s="12"/>
    </row>
    <row r="70" spans="1:5">
      <c r="A70" s="12">
        <v>61</v>
      </c>
      <c r="B70" s="13" t="s">
        <v>59</v>
      </c>
      <c r="C70" s="16" t="s">
        <v>18</v>
      </c>
      <c r="D70" s="14">
        <v>20</v>
      </c>
      <c r="E70" s="12"/>
    </row>
    <row r="71" spans="1:5">
      <c r="A71" s="12">
        <v>62</v>
      </c>
      <c r="B71" s="13" t="s">
        <v>60</v>
      </c>
      <c r="C71" s="16" t="s">
        <v>16</v>
      </c>
      <c r="D71" s="14">
        <v>100</v>
      </c>
      <c r="E71" s="12"/>
    </row>
    <row r="72" spans="1:5" ht="54">
      <c r="A72" s="12">
        <v>63</v>
      </c>
      <c r="B72" s="13" t="s">
        <v>344</v>
      </c>
      <c r="C72" s="12" t="s">
        <v>18</v>
      </c>
      <c r="D72" s="14">
        <v>200</v>
      </c>
      <c r="E72" s="12"/>
    </row>
    <row r="73" spans="1:5">
      <c r="A73" s="12">
        <v>64</v>
      </c>
      <c r="B73" s="13" t="s">
        <v>62</v>
      </c>
      <c r="C73" s="16" t="s">
        <v>16</v>
      </c>
      <c r="D73" s="14">
        <v>50</v>
      </c>
      <c r="E73" s="12"/>
    </row>
    <row r="74" spans="1:5">
      <c r="A74" s="12">
        <v>65</v>
      </c>
      <c r="B74" s="13" t="s">
        <v>63</v>
      </c>
      <c r="C74" s="16" t="s">
        <v>18</v>
      </c>
      <c r="D74" s="14">
        <v>10</v>
      </c>
      <c r="E74" s="12"/>
    </row>
    <row r="75" spans="1:5">
      <c r="A75" s="12">
        <v>66</v>
      </c>
      <c r="B75" s="13" t="s">
        <v>64</v>
      </c>
      <c r="C75" s="16" t="s">
        <v>18</v>
      </c>
      <c r="D75" s="14">
        <v>10</v>
      </c>
      <c r="E75" s="12"/>
    </row>
    <row r="76" spans="1:5">
      <c r="A76" s="12">
        <v>67</v>
      </c>
      <c r="B76" s="26" t="s">
        <v>65</v>
      </c>
      <c r="C76" s="16" t="s">
        <v>18</v>
      </c>
      <c r="D76" s="14">
        <v>25</v>
      </c>
      <c r="E76" s="12"/>
    </row>
    <row r="77" spans="1:5">
      <c r="A77" s="12">
        <v>68</v>
      </c>
      <c r="B77" s="13" t="s">
        <v>66</v>
      </c>
      <c r="C77" s="16" t="s">
        <v>18</v>
      </c>
      <c r="D77" s="14">
        <v>10</v>
      </c>
      <c r="E77" s="12"/>
    </row>
    <row r="78" spans="1:5">
      <c r="A78" s="12">
        <v>69</v>
      </c>
      <c r="B78" s="13" t="s">
        <v>67</v>
      </c>
      <c r="C78" s="16" t="s">
        <v>16</v>
      </c>
      <c r="D78" s="14">
        <v>15</v>
      </c>
      <c r="E78" s="12"/>
    </row>
    <row r="79" spans="1:5" ht="17.5" customHeight="1">
      <c r="A79" s="12">
        <v>70</v>
      </c>
      <c r="B79" s="13" t="s">
        <v>68</v>
      </c>
      <c r="C79" s="16" t="s">
        <v>18</v>
      </c>
      <c r="D79" s="14">
        <v>50</v>
      </c>
      <c r="E79" s="12"/>
    </row>
    <row r="80" spans="1:5">
      <c r="A80" s="12">
        <v>71</v>
      </c>
      <c r="B80" s="13" t="s">
        <v>69</v>
      </c>
      <c r="C80" s="16" t="s">
        <v>18</v>
      </c>
      <c r="D80" s="14">
        <v>2</v>
      </c>
      <c r="E80" s="12"/>
    </row>
    <row r="81" spans="1:5">
      <c r="A81" s="12">
        <v>72</v>
      </c>
      <c r="B81" s="13" t="s">
        <v>345</v>
      </c>
      <c r="C81" s="16" t="s">
        <v>18</v>
      </c>
      <c r="D81" s="14">
        <v>200</v>
      </c>
      <c r="E81" s="12"/>
    </row>
    <row r="82" spans="1:5" ht="19.5" customHeight="1">
      <c r="A82" s="12">
        <v>73</v>
      </c>
      <c r="B82" s="13" t="s">
        <v>72</v>
      </c>
      <c r="C82" s="12" t="s">
        <v>16</v>
      </c>
      <c r="D82" s="14">
        <v>1</v>
      </c>
      <c r="E82" s="12"/>
    </row>
    <row r="83" spans="1:5" ht="36">
      <c r="A83" s="12">
        <v>74</v>
      </c>
      <c r="B83" s="13" t="s">
        <v>73</v>
      </c>
      <c r="C83" s="12" t="s">
        <v>18</v>
      </c>
      <c r="D83" s="14">
        <v>500</v>
      </c>
      <c r="E83" s="12"/>
    </row>
    <row r="84" spans="1:5">
      <c r="A84" s="12">
        <v>75</v>
      </c>
      <c r="B84" s="13" t="s">
        <v>74</v>
      </c>
      <c r="C84" s="12" t="s">
        <v>18</v>
      </c>
      <c r="D84" s="14">
        <v>25</v>
      </c>
      <c r="E84" s="12"/>
    </row>
    <row r="85" spans="1:5">
      <c r="A85" s="12">
        <v>76</v>
      </c>
      <c r="B85" s="13" t="s">
        <v>75</v>
      </c>
      <c r="C85" s="14" t="s">
        <v>18</v>
      </c>
      <c r="D85" s="14">
        <v>20</v>
      </c>
      <c r="E85" s="12"/>
    </row>
    <row r="86" spans="1:5">
      <c r="A86" s="12">
        <v>77</v>
      </c>
      <c r="B86" s="13" t="s">
        <v>76</v>
      </c>
      <c r="C86" s="14" t="s">
        <v>18</v>
      </c>
      <c r="D86" s="14">
        <v>50</v>
      </c>
      <c r="E86" s="12"/>
    </row>
    <row r="87" spans="1:5" ht="19.5" customHeight="1">
      <c r="A87" s="12">
        <v>78</v>
      </c>
      <c r="B87" s="13" t="s">
        <v>346</v>
      </c>
      <c r="C87" s="12" t="s">
        <v>18</v>
      </c>
      <c r="D87" s="14">
        <v>50</v>
      </c>
      <c r="E87" s="12"/>
    </row>
    <row r="88" spans="1:5">
      <c r="A88" s="12">
        <v>79</v>
      </c>
      <c r="B88" s="13" t="s">
        <v>347</v>
      </c>
      <c r="C88" s="12" t="s">
        <v>16</v>
      </c>
      <c r="D88" s="14">
        <v>2</v>
      </c>
      <c r="E88" s="12"/>
    </row>
    <row r="89" spans="1:5" ht="17.25" customHeight="1">
      <c r="A89" s="12">
        <v>80</v>
      </c>
      <c r="B89" s="13" t="s">
        <v>346</v>
      </c>
      <c r="C89" s="16" t="s">
        <v>18</v>
      </c>
      <c r="D89" s="12">
        <v>20</v>
      </c>
      <c r="E89" s="12"/>
    </row>
    <row r="90" spans="1:5">
      <c r="A90" s="12">
        <v>81</v>
      </c>
      <c r="B90" s="13" t="s">
        <v>348</v>
      </c>
      <c r="C90" s="12" t="s">
        <v>18</v>
      </c>
      <c r="D90" s="14">
        <v>500</v>
      </c>
      <c r="E90" s="12"/>
    </row>
    <row r="91" spans="1:5">
      <c r="A91" s="12">
        <v>82</v>
      </c>
      <c r="B91" s="13" t="s">
        <v>80</v>
      </c>
      <c r="C91" s="14" t="s">
        <v>18</v>
      </c>
      <c r="D91" s="14">
        <v>5</v>
      </c>
      <c r="E91" s="12"/>
    </row>
    <row r="92" spans="1:5">
      <c r="A92" s="12">
        <v>83</v>
      </c>
      <c r="B92" s="13" t="s">
        <v>81</v>
      </c>
      <c r="C92" s="16" t="s">
        <v>18</v>
      </c>
      <c r="D92" s="15">
        <v>10000</v>
      </c>
      <c r="E92" s="12"/>
    </row>
    <row r="93" spans="1:5">
      <c r="A93" s="12">
        <v>84</v>
      </c>
      <c r="B93" s="13" t="s">
        <v>349</v>
      </c>
      <c r="C93" s="16" t="s">
        <v>18</v>
      </c>
      <c r="D93" s="15">
        <v>10000</v>
      </c>
      <c r="E93" s="12"/>
    </row>
    <row r="94" spans="1:5">
      <c r="A94" s="12">
        <v>85</v>
      </c>
      <c r="B94" s="13" t="s">
        <v>350</v>
      </c>
      <c r="C94" s="16" t="s">
        <v>18</v>
      </c>
      <c r="D94" s="15">
        <v>10000</v>
      </c>
      <c r="E94" s="12"/>
    </row>
    <row r="95" spans="1:5" ht="36">
      <c r="A95" s="12">
        <v>86</v>
      </c>
      <c r="B95" s="13" t="s">
        <v>351</v>
      </c>
      <c r="C95" s="12" t="s">
        <v>18</v>
      </c>
      <c r="D95" s="15">
        <v>10000</v>
      </c>
      <c r="E95" s="12"/>
    </row>
    <row r="96" spans="1:5">
      <c r="A96" s="12">
        <v>87</v>
      </c>
      <c r="B96" s="13" t="s">
        <v>352</v>
      </c>
      <c r="C96" s="12" t="s">
        <v>18</v>
      </c>
      <c r="D96" s="15">
        <v>30</v>
      </c>
      <c r="E96" s="12"/>
    </row>
    <row r="97" spans="1:5">
      <c r="A97" s="12">
        <v>88</v>
      </c>
      <c r="B97" s="13" t="s">
        <v>353</v>
      </c>
      <c r="C97" s="16" t="s">
        <v>106</v>
      </c>
      <c r="D97" s="15">
        <v>50</v>
      </c>
      <c r="E97" s="12"/>
    </row>
    <row r="98" spans="1:5">
      <c r="A98" s="12">
        <v>89</v>
      </c>
      <c r="B98" s="13" t="s">
        <v>354</v>
      </c>
      <c r="C98" s="16" t="s">
        <v>18</v>
      </c>
      <c r="D98" s="15">
        <v>15</v>
      </c>
      <c r="E98" s="12"/>
    </row>
    <row r="99" spans="1:5">
      <c r="A99" s="12">
        <v>90</v>
      </c>
      <c r="B99" s="13" t="s">
        <v>355</v>
      </c>
      <c r="C99" s="16" t="s">
        <v>300</v>
      </c>
      <c r="D99" s="15">
        <v>25</v>
      </c>
      <c r="E99" s="12"/>
    </row>
    <row r="100" spans="1:5">
      <c r="A100" s="12">
        <v>91</v>
      </c>
      <c r="B100" s="13" t="s">
        <v>356</v>
      </c>
      <c r="C100" s="16" t="s">
        <v>300</v>
      </c>
      <c r="D100" s="15">
        <v>1000</v>
      </c>
      <c r="E100" s="12"/>
    </row>
    <row r="101" spans="1:5" ht="18" customHeight="1">
      <c r="A101" s="12">
        <v>92</v>
      </c>
      <c r="B101" s="13" t="s">
        <v>358</v>
      </c>
      <c r="C101" s="12" t="s">
        <v>18</v>
      </c>
      <c r="D101" s="15">
        <v>1</v>
      </c>
      <c r="E101" s="12"/>
    </row>
    <row r="102" spans="1:5">
      <c r="A102" s="12">
        <v>93</v>
      </c>
      <c r="B102" s="13" t="s">
        <v>359</v>
      </c>
      <c r="C102" s="12" t="s">
        <v>298</v>
      </c>
      <c r="D102" s="15">
        <v>3000</v>
      </c>
      <c r="E102" s="12"/>
    </row>
    <row r="103" spans="1:5" ht="36">
      <c r="A103" s="12">
        <v>94</v>
      </c>
      <c r="B103" s="13" t="s">
        <v>360</v>
      </c>
      <c r="C103" s="12" t="s">
        <v>298</v>
      </c>
      <c r="D103" s="15">
        <v>200</v>
      </c>
      <c r="E103" s="12"/>
    </row>
    <row r="104" spans="1:5" ht="57" customHeight="1">
      <c r="A104" s="12">
        <v>95</v>
      </c>
      <c r="B104" s="41" t="s">
        <v>361</v>
      </c>
      <c r="C104" s="12" t="s">
        <v>298</v>
      </c>
      <c r="D104" s="15">
        <v>200</v>
      </c>
      <c r="E104" s="12"/>
    </row>
    <row r="105" spans="1:5">
      <c r="A105" s="12">
        <v>96</v>
      </c>
      <c r="B105" s="13" t="s">
        <v>362</v>
      </c>
      <c r="C105" s="16" t="s">
        <v>298</v>
      </c>
      <c r="D105" s="15">
        <v>30</v>
      </c>
      <c r="E105" s="12"/>
    </row>
    <row r="106" spans="1:5">
      <c r="A106" s="12">
        <v>97</v>
      </c>
      <c r="B106" s="13" t="s">
        <v>363</v>
      </c>
      <c r="C106" s="16" t="s">
        <v>300</v>
      </c>
      <c r="D106" s="15">
        <v>7000</v>
      </c>
      <c r="E106" s="12"/>
    </row>
    <row r="107" spans="1:5">
      <c r="A107" s="12">
        <v>98</v>
      </c>
      <c r="B107" s="13" t="s">
        <v>364</v>
      </c>
      <c r="C107" s="16" t="s">
        <v>300</v>
      </c>
      <c r="D107" s="15">
        <v>3000</v>
      </c>
      <c r="E107" s="12"/>
    </row>
    <row r="108" spans="1:5">
      <c r="A108" s="12">
        <v>99</v>
      </c>
      <c r="B108" s="13" t="s">
        <v>365</v>
      </c>
      <c r="C108" s="16" t="s">
        <v>300</v>
      </c>
      <c r="D108" s="15">
        <v>1000</v>
      </c>
      <c r="E108" s="12"/>
    </row>
    <row r="109" spans="1:5" ht="36">
      <c r="A109" s="12">
        <v>100</v>
      </c>
      <c r="B109" s="13" t="s">
        <v>366</v>
      </c>
      <c r="C109" s="12" t="s">
        <v>298</v>
      </c>
      <c r="D109" s="15">
        <v>25</v>
      </c>
      <c r="E109" s="12"/>
    </row>
    <row r="110" spans="1:5">
      <c r="A110" s="12">
        <v>101</v>
      </c>
      <c r="B110" s="13" t="s">
        <v>367</v>
      </c>
      <c r="C110" s="12" t="s">
        <v>18</v>
      </c>
      <c r="D110" s="15">
        <v>5</v>
      </c>
      <c r="E110" s="12"/>
    </row>
    <row r="111" spans="1:5">
      <c r="A111" s="12">
        <v>102</v>
      </c>
      <c r="B111" s="13" t="s">
        <v>368</v>
      </c>
      <c r="C111" s="12" t="s">
        <v>18</v>
      </c>
      <c r="D111" s="15">
        <v>2</v>
      </c>
      <c r="E111" s="12"/>
    </row>
    <row r="112" spans="1:5" ht="76.5" customHeight="1">
      <c r="A112" s="12">
        <v>103</v>
      </c>
      <c r="B112" s="41" t="s">
        <v>369</v>
      </c>
      <c r="C112" s="12" t="s">
        <v>18</v>
      </c>
      <c r="D112" s="15">
        <v>150</v>
      </c>
      <c r="E112" s="12"/>
    </row>
    <row r="113" spans="1:5">
      <c r="A113" s="12">
        <v>104</v>
      </c>
      <c r="B113" s="13" t="s">
        <v>370</v>
      </c>
      <c r="C113" s="12" t="s">
        <v>106</v>
      </c>
      <c r="D113" s="15">
        <v>500</v>
      </c>
      <c r="E113" s="12"/>
    </row>
    <row r="114" spans="1:5">
      <c r="A114" s="12">
        <v>105</v>
      </c>
      <c r="B114" s="13" t="s">
        <v>371</v>
      </c>
      <c r="C114" s="12" t="s">
        <v>18</v>
      </c>
      <c r="D114" s="15">
        <v>200</v>
      </c>
      <c r="E114" s="12"/>
    </row>
    <row r="115" spans="1:5" ht="36">
      <c r="A115" s="12">
        <v>106</v>
      </c>
      <c r="B115" s="13" t="s">
        <v>372</v>
      </c>
      <c r="C115" s="12" t="s">
        <v>18</v>
      </c>
      <c r="D115" s="15">
        <v>10</v>
      </c>
      <c r="E115" s="12"/>
    </row>
    <row r="116" spans="1:5">
      <c r="A116" s="12">
        <v>107</v>
      </c>
      <c r="B116" s="13" t="s">
        <v>373</v>
      </c>
      <c r="C116" s="12" t="s">
        <v>106</v>
      </c>
      <c r="D116" s="15">
        <v>300</v>
      </c>
      <c r="E116" s="12"/>
    </row>
    <row r="117" spans="1:5">
      <c r="A117" s="12">
        <v>108</v>
      </c>
      <c r="B117" s="13" t="s">
        <v>374</v>
      </c>
      <c r="C117" s="12" t="s">
        <v>106</v>
      </c>
      <c r="D117" s="15">
        <v>50</v>
      </c>
      <c r="E117" s="12"/>
    </row>
    <row r="118" spans="1:5">
      <c r="A118" s="12">
        <v>109</v>
      </c>
      <c r="B118" s="13" t="s">
        <v>375</v>
      </c>
      <c r="C118" s="12" t="s">
        <v>106</v>
      </c>
      <c r="D118" s="15"/>
      <c r="E118" s="12"/>
    </row>
    <row r="119" spans="1:5">
      <c r="A119" s="12">
        <v>110</v>
      </c>
      <c r="B119" s="13" t="s">
        <v>376</v>
      </c>
      <c r="C119" s="12" t="s">
        <v>106</v>
      </c>
      <c r="D119" s="15">
        <v>150</v>
      </c>
      <c r="E119" s="12"/>
    </row>
    <row r="120" spans="1:5">
      <c r="A120" s="12">
        <v>111</v>
      </c>
      <c r="B120" s="13" t="s">
        <v>377</v>
      </c>
      <c r="C120" s="12" t="s">
        <v>18</v>
      </c>
      <c r="D120" s="15">
        <v>150</v>
      </c>
      <c r="E120" s="12"/>
    </row>
    <row r="121" spans="1:5" ht="18.75" customHeight="1">
      <c r="A121" s="12">
        <v>112</v>
      </c>
      <c r="B121" s="13" t="s">
        <v>378</v>
      </c>
      <c r="C121" s="12" t="s">
        <v>18</v>
      </c>
      <c r="D121" s="15"/>
      <c r="E121" s="12"/>
    </row>
    <row r="122" spans="1:5" ht="18.75" customHeight="1">
      <c r="A122" s="12">
        <v>113</v>
      </c>
      <c r="B122" s="13" t="s">
        <v>379</v>
      </c>
      <c r="C122" s="12" t="s">
        <v>18</v>
      </c>
      <c r="D122" s="15">
        <v>1</v>
      </c>
      <c r="E122" s="12"/>
    </row>
    <row r="123" spans="1:5" ht="24" customHeight="1">
      <c r="A123" s="12">
        <v>114</v>
      </c>
      <c r="B123" s="41" t="s">
        <v>380</v>
      </c>
      <c r="C123" s="12" t="s">
        <v>381</v>
      </c>
      <c r="D123" s="15">
        <v>800</v>
      </c>
      <c r="E123" s="12"/>
    </row>
    <row r="124" spans="1:5" ht="37.5" customHeight="1">
      <c r="A124" s="12">
        <v>115</v>
      </c>
      <c r="B124" s="13" t="s">
        <v>382</v>
      </c>
      <c r="C124" s="12" t="s">
        <v>18</v>
      </c>
      <c r="D124" s="15">
        <v>1</v>
      </c>
      <c r="E124" s="12"/>
    </row>
    <row r="125" spans="1:5" ht="18.75" customHeight="1">
      <c r="A125" s="12">
        <v>116</v>
      </c>
      <c r="B125" s="13" t="s">
        <v>383</v>
      </c>
      <c r="C125" s="12" t="s">
        <v>18</v>
      </c>
      <c r="D125" s="15">
        <v>1</v>
      </c>
      <c r="E125" s="12"/>
    </row>
    <row r="126" spans="1:5">
      <c r="A126" s="12">
        <v>117</v>
      </c>
      <c r="B126" s="13" t="s">
        <v>384</v>
      </c>
      <c r="C126" s="12" t="s">
        <v>18</v>
      </c>
      <c r="D126" s="14">
        <v>300</v>
      </c>
      <c r="E126" s="12"/>
    </row>
    <row r="127" spans="1:5">
      <c r="A127" s="12">
        <v>118</v>
      </c>
      <c r="B127" s="13" t="s">
        <v>86</v>
      </c>
      <c r="C127" s="14" t="s">
        <v>18</v>
      </c>
      <c r="D127" s="14">
        <v>50</v>
      </c>
      <c r="E127" s="12"/>
    </row>
    <row r="128" spans="1:5">
      <c r="A128" s="12">
        <v>119</v>
      </c>
      <c r="B128" s="13" t="s">
        <v>385</v>
      </c>
      <c r="C128" s="12" t="s">
        <v>18</v>
      </c>
      <c r="D128" s="14">
        <v>100</v>
      </c>
      <c r="E128" s="12"/>
    </row>
    <row r="129" spans="1:5">
      <c r="A129" s="12">
        <v>120</v>
      </c>
      <c r="B129" s="13" t="s">
        <v>88</v>
      </c>
      <c r="C129" s="12" t="s">
        <v>18</v>
      </c>
      <c r="D129" s="14">
        <v>100</v>
      </c>
      <c r="E129" s="12"/>
    </row>
    <row r="130" spans="1:5">
      <c r="A130" s="12">
        <v>121</v>
      </c>
      <c r="B130" s="13" t="s">
        <v>89</v>
      </c>
      <c r="C130" s="12" t="s">
        <v>18</v>
      </c>
      <c r="D130" s="14">
        <v>50</v>
      </c>
      <c r="E130" s="12"/>
    </row>
    <row r="131" spans="1:5">
      <c r="A131" s="12">
        <v>122</v>
      </c>
      <c r="B131" s="13" t="s">
        <v>90</v>
      </c>
      <c r="C131" s="12" t="s">
        <v>18</v>
      </c>
      <c r="D131" s="14">
        <v>60</v>
      </c>
      <c r="E131" s="12"/>
    </row>
    <row r="132" spans="1:5">
      <c r="A132" s="12">
        <v>123</v>
      </c>
      <c r="B132" s="13" t="s">
        <v>91</v>
      </c>
      <c r="C132" s="12" t="s">
        <v>18</v>
      </c>
      <c r="D132" s="14">
        <v>500</v>
      </c>
      <c r="E132" s="12"/>
    </row>
    <row r="133" spans="1:5">
      <c r="A133" s="12">
        <v>124</v>
      </c>
      <c r="B133" s="13" t="s">
        <v>92</v>
      </c>
      <c r="C133" s="14" t="s">
        <v>18</v>
      </c>
      <c r="D133" s="14">
        <v>25</v>
      </c>
      <c r="E133" s="12"/>
    </row>
    <row r="134" spans="1:5">
      <c r="A134" s="12">
        <v>125</v>
      </c>
      <c r="B134" s="13" t="s">
        <v>93</v>
      </c>
      <c r="C134" s="14" t="s">
        <v>18</v>
      </c>
      <c r="D134" s="14">
        <v>5</v>
      </c>
      <c r="E134" s="12"/>
    </row>
    <row r="135" spans="1:5">
      <c r="A135" s="12">
        <v>126</v>
      </c>
      <c r="B135" s="13" t="s">
        <v>94</v>
      </c>
      <c r="C135" s="14" t="s">
        <v>18</v>
      </c>
      <c r="D135" s="14">
        <v>5</v>
      </c>
      <c r="E135" s="12"/>
    </row>
    <row r="136" spans="1:5">
      <c r="A136" s="12">
        <v>127</v>
      </c>
      <c r="B136" s="13" t="s">
        <v>95</v>
      </c>
      <c r="C136" s="14" t="s">
        <v>18</v>
      </c>
      <c r="D136" s="14">
        <v>25</v>
      </c>
      <c r="E136" s="12"/>
    </row>
    <row r="137" spans="1:5" ht="36">
      <c r="A137" s="12">
        <v>128</v>
      </c>
      <c r="B137" s="13" t="s">
        <v>386</v>
      </c>
      <c r="C137" s="14" t="s">
        <v>114</v>
      </c>
      <c r="D137" s="14">
        <v>2</v>
      </c>
      <c r="E137" s="12"/>
    </row>
    <row r="138" spans="1:5" ht="54">
      <c r="A138" s="12">
        <v>129</v>
      </c>
      <c r="B138" s="20" t="s">
        <v>101</v>
      </c>
      <c r="C138" s="12" t="s">
        <v>18</v>
      </c>
      <c r="D138" s="15">
        <v>3000</v>
      </c>
      <c r="E138" s="12"/>
    </row>
    <row r="139" spans="1:5" ht="36">
      <c r="A139" s="12">
        <v>130</v>
      </c>
      <c r="B139" s="20" t="s">
        <v>387</v>
      </c>
      <c r="C139" s="14" t="s">
        <v>114</v>
      </c>
      <c r="D139" s="15">
        <v>1</v>
      </c>
      <c r="E139" s="12"/>
    </row>
    <row r="140" spans="1:5" ht="20">
      <c r="A140" s="12">
        <v>131</v>
      </c>
      <c r="B140" s="28" t="s">
        <v>388</v>
      </c>
      <c r="C140" s="12" t="s">
        <v>381</v>
      </c>
      <c r="D140" s="15">
        <v>50</v>
      </c>
      <c r="E140" s="12"/>
    </row>
    <row r="141" spans="1:5" ht="36">
      <c r="A141" s="12">
        <v>132</v>
      </c>
      <c r="B141" s="20" t="s">
        <v>389</v>
      </c>
      <c r="C141" s="12" t="s">
        <v>18</v>
      </c>
      <c r="D141" s="15">
        <v>25000</v>
      </c>
      <c r="E141" s="12"/>
    </row>
    <row r="142" spans="1:5" ht="54" customHeight="1">
      <c r="A142" s="12">
        <v>133</v>
      </c>
      <c r="B142" s="20" t="s">
        <v>390</v>
      </c>
      <c r="C142" s="12" t="s">
        <v>114</v>
      </c>
      <c r="D142" s="15">
        <v>2</v>
      </c>
      <c r="E142" s="12"/>
    </row>
    <row r="143" spans="1:5" ht="38.25" customHeight="1">
      <c r="A143" s="12">
        <v>134</v>
      </c>
      <c r="B143" s="20" t="s">
        <v>391</v>
      </c>
      <c r="C143" s="12" t="s">
        <v>114</v>
      </c>
      <c r="D143" s="15">
        <v>2</v>
      </c>
      <c r="E143" s="12"/>
    </row>
    <row r="144" spans="1:5">
      <c r="A144" s="12">
        <v>135</v>
      </c>
      <c r="B144" s="20" t="s">
        <v>392</v>
      </c>
      <c r="C144" s="12" t="s">
        <v>18</v>
      </c>
      <c r="D144" s="15"/>
      <c r="E144" s="12"/>
    </row>
    <row r="145" spans="1:5" ht="54">
      <c r="A145" s="12">
        <v>136</v>
      </c>
      <c r="B145" s="20" t="s">
        <v>393</v>
      </c>
      <c r="C145" s="12" t="s">
        <v>394</v>
      </c>
      <c r="D145" s="15">
        <v>5</v>
      </c>
      <c r="E145" s="12"/>
    </row>
    <row r="146" spans="1:5" ht="36">
      <c r="A146" s="12">
        <v>137</v>
      </c>
      <c r="B146" s="20" t="s">
        <v>395</v>
      </c>
      <c r="C146" s="12" t="s">
        <v>394</v>
      </c>
      <c r="D146" s="15">
        <v>24</v>
      </c>
      <c r="E146" s="12"/>
    </row>
    <row r="147" spans="1:5" ht="18" customHeight="1">
      <c r="A147" s="12">
        <v>138</v>
      </c>
      <c r="B147" s="20" t="s">
        <v>396</v>
      </c>
      <c r="C147" s="22" t="s">
        <v>18</v>
      </c>
      <c r="D147" s="22">
        <v>5</v>
      </c>
      <c r="E147" s="22"/>
    </row>
    <row r="148" spans="1:5" ht="20.25" customHeight="1">
      <c r="A148" s="12">
        <v>139</v>
      </c>
      <c r="B148" s="28" t="s">
        <v>397</v>
      </c>
      <c r="C148" s="22" t="s">
        <v>18</v>
      </c>
      <c r="D148" s="22">
        <v>3</v>
      </c>
      <c r="E148" s="22"/>
    </row>
    <row r="149" spans="1:5" ht="57.75" customHeight="1">
      <c r="A149" s="12">
        <v>140</v>
      </c>
      <c r="B149" s="28" t="s">
        <v>398</v>
      </c>
      <c r="C149" s="22" t="s">
        <v>18</v>
      </c>
      <c r="D149" s="22">
        <v>200</v>
      </c>
      <c r="E149" s="22"/>
    </row>
    <row r="150" spans="1:5" ht="57.75" customHeight="1">
      <c r="A150" s="12">
        <v>141</v>
      </c>
      <c r="B150" s="28" t="s">
        <v>452</v>
      </c>
      <c r="C150" s="12" t="s">
        <v>394</v>
      </c>
      <c r="D150" s="22">
        <v>5</v>
      </c>
      <c r="E150" s="22"/>
    </row>
    <row r="151" spans="1:5" ht="57.75" customHeight="1">
      <c r="A151" s="12">
        <v>142</v>
      </c>
      <c r="B151" s="28" t="s">
        <v>453</v>
      </c>
      <c r="C151" s="22" t="s">
        <v>18</v>
      </c>
      <c r="D151" s="22">
        <v>4</v>
      </c>
      <c r="E151" s="22"/>
    </row>
    <row r="152" spans="1:5" ht="77.25" customHeight="1">
      <c r="A152" s="12">
        <v>143</v>
      </c>
      <c r="B152" s="23" t="s">
        <v>399</v>
      </c>
      <c r="C152" s="12" t="s">
        <v>394</v>
      </c>
      <c r="D152" s="12">
        <v>10</v>
      </c>
      <c r="E152" s="29"/>
    </row>
    <row r="153" spans="1:5">
      <c r="A153" s="1"/>
      <c r="B153" s="1"/>
      <c r="C153" s="1"/>
      <c r="D153" s="1"/>
    </row>
    <row r="154" spans="1:5">
      <c r="A154" s="1"/>
      <c r="B154" s="1"/>
      <c r="C154" s="1"/>
      <c r="D154" s="1"/>
    </row>
    <row r="155" spans="1:5">
      <c r="A155" s="1"/>
      <c r="B155" s="1"/>
      <c r="C155" s="1"/>
      <c r="D155" s="1"/>
    </row>
    <row r="156" spans="1:5">
      <c r="A156" s="1"/>
      <c r="B156" s="1"/>
      <c r="C156" s="1"/>
      <c r="D156" s="1"/>
    </row>
    <row r="157" spans="1:5">
      <c r="A157" s="1"/>
      <c r="B157" s="1"/>
      <c r="C157" s="1"/>
      <c r="D157" s="1"/>
    </row>
    <row r="158" spans="1:5">
      <c r="A158" s="1"/>
      <c r="B158" s="1"/>
      <c r="C158" s="1"/>
      <c r="D158" s="1"/>
    </row>
    <row r="159" spans="1:5">
      <c r="A159" s="1"/>
      <c r="B159" s="1"/>
      <c r="C159" s="1"/>
      <c r="D159" s="1"/>
    </row>
    <row r="160" spans="1:5">
      <c r="A160" s="1"/>
      <c r="B160" s="1"/>
      <c r="C160" s="1"/>
      <c r="D160" s="1"/>
    </row>
    <row r="161" spans="1:4">
      <c r="A161" s="1"/>
      <c r="B161" s="1"/>
      <c r="C161" s="1"/>
      <c r="D161" s="1"/>
    </row>
    <row r="162" spans="1:4">
      <c r="A162" s="1"/>
      <c r="B162" s="1"/>
      <c r="C162" s="1"/>
      <c r="D162" s="1"/>
    </row>
    <row r="163" spans="1:4">
      <c r="A163" s="1"/>
      <c r="B163" s="1"/>
      <c r="C163" s="1"/>
      <c r="D163" s="1"/>
    </row>
    <row r="164" spans="1:4">
      <c r="A164" s="1"/>
      <c r="B164" s="1"/>
      <c r="C164" s="1"/>
      <c r="D164" s="1"/>
    </row>
    <row r="165" spans="1:4">
      <c r="A165" s="1"/>
      <c r="B165" s="1"/>
      <c r="C165" s="1"/>
      <c r="D165" s="1"/>
    </row>
    <row r="166" spans="1:4">
      <c r="A166" s="1"/>
      <c r="B166" s="1"/>
      <c r="C166" s="1"/>
      <c r="D166" s="1"/>
    </row>
    <row r="167" spans="1:4">
      <c r="A167" s="1"/>
      <c r="B167" s="1"/>
      <c r="C167" s="1"/>
      <c r="D167" s="1"/>
    </row>
    <row r="168" spans="1:4">
      <c r="A168" s="1"/>
      <c r="B168" s="1"/>
      <c r="C168" s="1"/>
      <c r="D168" s="1"/>
    </row>
    <row r="169" spans="1:4">
      <c r="A169" s="1"/>
      <c r="B169" s="1"/>
      <c r="C169" s="1"/>
      <c r="D169" s="1"/>
    </row>
    <row r="170" spans="1:4">
      <c r="A170" s="1"/>
      <c r="B170" s="1"/>
      <c r="C170" s="1"/>
      <c r="D170" s="1"/>
    </row>
    <row r="171" spans="1:4">
      <c r="A171" s="1"/>
      <c r="B171" s="1"/>
      <c r="C171" s="1"/>
      <c r="D171" s="1"/>
    </row>
    <row r="172" spans="1:4">
      <c r="A172" s="1"/>
      <c r="B172" s="1"/>
      <c r="C172" s="1"/>
      <c r="D172" s="1"/>
    </row>
    <row r="173" spans="1:4">
      <c r="A173" s="1"/>
      <c r="B173" s="1"/>
      <c r="C173" s="1"/>
      <c r="D173" s="1"/>
    </row>
    <row r="174" spans="1:4">
      <c r="A174" s="1"/>
      <c r="B174" s="1"/>
      <c r="C174" s="1"/>
      <c r="D174" s="1"/>
    </row>
    <row r="175" spans="1:4">
      <c r="A175" s="1"/>
      <c r="B175" s="1"/>
      <c r="C175" s="1"/>
      <c r="D175" s="1"/>
    </row>
    <row r="176" spans="1:4">
      <c r="A176" s="1"/>
      <c r="B176" s="1"/>
      <c r="C176" s="1"/>
      <c r="D176" s="1"/>
    </row>
    <row r="177" spans="1:4">
      <c r="A177" s="1"/>
      <c r="B177" s="1"/>
      <c r="C177" s="1"/>
      <c r="D177" s="1"/>
    </row>
    <row r="178" spans="1:4">
      <c r="A178" s="1"/>
      <c r="B178" s="1"/>
      <c r="C178" s="1"/>
      <c r="D178" s="1"/>
    </row>
    <row r="179" spans="1:4">
      <c r="A179" s="1"/>
      <c r="B179" s="1"/>
      <c r="C179" s="1"/>
      <c r="D179" s="1"/>
    </row>
    <row r="180" spans="1:4">
      <c r="A180" s="1"/>
      <c r="B180" s="1"/>
      <c r="C180" s="1"/>
      <c r="D180" s="1"/>
    </row>
    <row r="181" spans="1:4">
      <c r="A181" s="1"/>
      <c r="B181" s="1"/>
      <c r="C181" s="1"/>
      <c r="D181" s="1"/>
    </row>
    <row r="182" spans="1:4">
      <c r="A182" s="1"/>
      <c r="B182" s="1"/>
      <c r="C182" s="1"/>
      <c r="D182" s="1"/>
    </row>
    <row r="183" spans="1:4">
      <c r="A183" s="1"/>
      <c r="B183" s="1"/>
      <c r="C183" s="1"/>
      <c r="D183" s="1"/>
    </row>
    <row r="184" spans="1:4">
      <c r="A184" s="1"/>
      <c r="B184" s="1"/>
      <c r="C184" s="1"/>
      <c r="D184" s="1"/>
    </row>
    <row r="185" spans="1:4">
      <c r="A185" s="1"/>
      <c r="B185" s="1"/>
      <c r="C185" s="1"/>
      <c r="D185" s="1"/>
    </row>
    <row r="186" spans="1:4">
      <c r="A186" s="1"/>
      <c r="B186" s="1"/>
      <c r="C186" s="1"/>
      <c r="D186" s="1"/>
    </row>
    <row r="187" spans="1:4">
      <c r="A187" s="1"/>
      <c r="B187" s="1"/>
      <c r="C187" s="1"/>
      <c r="D187" s="1"/>
    </row>
    <row r="188" spans="1:4">
      <c r="A188" s="1"/>
      <c r="B188" s="1"/>
      <c r="C188" s="1"/>
      <c r="D188" s="1"/>
    </row>
    <row r="189" spans="1:4">
      <c r="A189" s="1"/>
      <c r="B189" s="1"/>
      <c r="C189" s="1"/>
      <c r="D189" s="1"/>
    </row>
    <row r="190" spans="1:4">
      <c r="A190" s="1"/>
      <c r="B190" s="1"/>
      <c r="C190" s="1"/>
      <c r="D190" s="1"/>
    </row>
    <row r="191" spans="1:4">
      <c r="A191" s="1"/>
      <c r="B191" s="1"/>
      <c r="C191" s="1"/>
      <c r="D191" s="1"/>
    </row>
    <row r="192" spans="1:4">
      <c r="A192" s="1"/>
      <c r="B192" s="1"/>
      <c r="C192" s="1"/>
      <c r="D192" s="1"/>
    </row>
    <row r="193" spans="1:4">
      <c r="A193" s="1"/>
      <c r="B193" s="1"/>
      <c r="C193" s="1"/>
      <c r="D193" s="1"/>
    </row>
    <row r="194" spans="1:4">
      <c r="A194" s="1"/>
      <c r="B194" s="1"/>
      <c r="C194" s="1"/>
      <c r="D194" s="1"/>
    </row>
    <row r="195" spans="1:4">
      <c r="A195" s="1"/>
      <c r="B195" s="1"/>
      <c r="C195" s="1"/>
      <c r="D195" s="1"/>
    </row>
    <row r="196" spans="1:4">
      <c r="A196" s="1"/>
      <c r="B196" s="1"/>
      <c r="C196" s="1"/>
      <c r="D196" s="1"/>
    </row>
    <row r="197" spans="1:4">
      <c r="A197" s="1"/>
      <c r="B197" s="1"/>
      <c r="C197" s="1"/>
      <c r="D197" s="1"/>
    </row>
    <row r="198" spans="1:4">
      <c r="A198" s="1"/>
      <c r="B198" s="1"/>
      <c r="C198" s="1"/>
      <c r="D198" s="1"/>
    </row>
    <row r="199" spans="1:4">
      <c r="A199" s="1"/>
      <c r="B199" s="1"/>
      <c r="C199" s="1"/>
      <c r="D199" s="1"/>
    </row>
    <row r="200" spans="1:4">
      <c r="A200" s="1"/>
      <c r="B200" s="1"/>
      <c r="C200" s="1"/>
      <c r="D200" s="1"/>
    </row>
    <row r="201" spans="1:4">
      <c r="A201" s="1"/>
      <c r="B201" s="1"/>
      <c r="C201" s="1"/>
      <c r="D201" s="1"/>
    </row>
    <row r="202" spans="1:4">
      <c r="A202" s="1"/>
      <c r="B202" s="1"/>
      <c r="C202" s="1"/>
      <c r="D202" s="1"/>
    </row>
    <row r="203" spans="1:4">
      <c r="A203" s="1"/>
      <c r="B203" s="1"/>
      <c r="C203" s="1"/>
      <c r="D203" s="1"/>
    </row>
    <row r="204" spans="1:4">
      <c r="B204" s="1"/>
      <c r="C204" s="1"/>
      <c r="D204" s="1"/>
    </row>
    <row r="205" spans="1:4">
      <c r="B205" s="1"/>
      <c r="C205" s="1"/>
      <c r="D205" s="1"/>
    </row>
    <row r="206" spans="1:4">
      <c r="A206" s="1"/>
      <c r="B206" s="1"/>
      <c r="C206" s="1"/>
      <c r="D206" s="1"/>
    </row>
    <row r="207" spans="1:4">
      <c r="A207" s="1"/>
      <c r="B207" s="1"/>
      <c r="C207" s="1"/>
      <c r="D207" s="1"/>
    </row>
  </sheetData>
  <mergeCells count="9">
    <mergeCell ref="A1:B1"/>
    <mergeCell ref="A2:C2"/>
    <mergeCell ref="E9:E10"/>
    <mergeCell ref="A4:C4"/>
    <mergeCell ref="A7:E7"/>
    <mergeCell ref="A9:A10"/>
    <mergeCell ref="B9:B10"/>
    <mergeCell ref="C9:C10"/>
    <mergeCell ref="D9:D10"/>
  </mergeCell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K90"/>
  <sheetViews>
    <sheetView zoomScale="130" zoomScaleNormal="130" workbookViewId="0">
      <selection activeCell="A4" sqref="A4:J4"/>
    </sheetView>
  </sheetViews>
  <sheetFormatPr defaultColWidth="9.1796875" defaultRowHeight="18"/>
  <cols>
    <col min="1" max="1" width="3.6328125" style="4" customWidth="1"/>
    <col min="2" max="2" width="24.54296875" style="5" customWidth="1"/>
    <col min="3" max="3" width="7.6328125" style="2" customWidth="1"/>
    <col min="4" max="4" width="9.7265625" style="2" customWidth="1"/>
    <col min="5" max="5" width="9.54296875" style="2" customWidth="1"/>
    <col min="6" max="6" width="15" style="51" customWidth="1"/>
    <col min="7" max="7" width="9.7265625" style="2" customWidth="1"/>
    <col min="8" max="8" width="10" style="2" customWidth="1"/>
    <col min="9" max="9" width="8.90625" style="1" customWidth="1"/>
    <col min="10" max="10" width="6.26953125" style="1" customWidth="1"/>
    <col min="11" max="11" width="14.1796875" style="1" customWidth="1"/>
    <col min="12" max="12" width="14.7265625" style="1" customWidth="1"/>
    <col min="13" max="16384" width="9.1796875" style="1"/>
  </cols>
  <sheetData>
    <row r="1" spans="1:11">
      <c r="A1" s="352" t="s">
        <v>0</v>
      </c>
      <c r="B1" s="352"/>
      <c r="C1" s="48"/>
      <c r="D1" s="49"/>
      <c r="E1" s="49"/>
      <c r="F1" s="49"/>
      <c r="G1" s="50" t="s">
        <v>1</v>
      </c>
      <c r="H1" s="50"/>
      <c r="I1" s="50"/>
    </row>
    <row r="2" spans="1:11" ht="68.5" customHeight="1">
      <c r="A2" s="353" t="s">
        <v>127</v>
      </c>
      <c r="B2" s="353"/>
      <c r="C2" s="353"/>
      <c r="D2" s="353"/>
      <c r="E2" s="49"/>
      <c r="F2" s="353" t="s">
        <v>128</v>
      </c>
      <c r="G2" s="353"/>
      <c r="H2" s="353"/>
      <c r="I2" s="353"/>
    </row>
    <row r="3" spans="1:11" ht="17.5" customHeight="1">
      <c r="A3" s="51"/>
      <c r="B3" s="52" t="s">
        <v>129</v>
      </c>
      <c r="C3" s="49"/>
      <c r="D3" s="49"/>
      <c r="E3" s="49"/>
      <c r="F3" s="49"/>
      <c r="G3" s="52" t="s">
        <v>5</v>
      </c>
      <c r="H3" s="52"/>
      <c r="I3" s="49"/>
    </row>
    <row r="4" spans="1:11" ht="88.15" customHeight="1" thickBot="1">
      <c r="A4" s="361" t="s">
        <v>454</v>
      </c>
      <c r="B4" s="361"/>
      <c r="C4" s="361"/>
      <c r="D4" s="361"/>
      <c r="E4" s="361"/>
      <c r="F4" s="361"/>
      <c r="G4" s="361"/>
      <c r="H4" s="361"/>
      <c r="I4" s="361"/>
      <c r="J4" s="361"/>
    </row>
    <row r="5" spans="1:11" ht="18.75" customHeight="1">
      <c r="A5" s="354" t="s">
        <v>6</v>
      </c>
      <c r="B5" s="356" t="s">
        <v>7</v>
      </c>
      <c r="C5" s="356" t="s">
        <v>8</v>
      </c>
      <c r="D5" s="356" t="s">
        <v>130</v>
      </c>
      <c r="E5" s="358" t="s">
        <v>10</v>
      </c>
      <c r="F5" s="359"/>
      <c r="G5" s="359"/>
      <c r="H5" s="360"/>
      <c r="I5" s="228"/>
      <c r="J5" s="230"/>
    </row>
    <row r="6" spans="1:11" s="4" customFormat="1" ht="127.9" customHeight="1" thickBot="1">
      <c r="A6" s="355"/>
      <c r="B6" s="357"/>
      <c r="C6" s="357"/>
      <c r="D6" s="357"/>
      <c r="E6" s="227" t="s">
        <v>131</v>
      </c>
      <c r="F6" s="53" t="s">
        <v>132</v>
      </c>
      <c r="G6" s="227" t="s">
        <v>133</v>
      </c>
      <c r="H6" s="227" t="s">
        <v>134</v>
      </c>
      <c r="I6" s="229" t="s">
        <v>455</v>
      </c>
      <c r="J6" s="54" t="s">
        <v>11</v>
      </c>
    </row>
    <row r="7" spans="1:11" ht="40.5" thickBot="1">
      <c r="A7" s="231">
        <v>1</v>
      </c>
      <c r="B7" s="235" t="s">
        <v>15</v>
      </c>
      <c r="C7" s="236" t="s">
        <v>16</v>
      </c>
      <c r="D7" s="237">
        <f>+E7+F7+G7+H7+I7</f>
        <v>185</v>
      </c>
      <c r="E7" s="238">
        <v>120</v>
      </c>
      <c r="F7" s="238">
        <v>10</v>
      </c>
      <c r="G7" s="238">
        <v>30</v>
      </c>
      <c r="H7" s="238">
        <v>10</v>
      </c>
      <c r="I7" s="238">
        <v>15</v>
      </c>
      <c r="J7" s="230"/>
    </row>
    <row r="8" spans="1:11" ht="18.5" thickBot="1">
      <c r="A8" s="232">
        <v>2</v>
      </c>
      <c r="B8" s="239" t="s">
        <v>17</v>
      </c>
      <c r="C8" s="56" t="s">
        <v>18</v>
      </c>
      <c r="D8" s="237">
        <f t="shared" ref="D8:D55" si="0">+E8+F8+G8+H8+I8</f>
        <v>130</v>
      </c>
      <c r="E8" s="57">
        <v>50</v>
      </c>
      <c r="F8" s="58">
        <v>20</v>
      </c>
      <c r="G8" s="57">
        <v>20</v>
      </c>
      <c r="H8" s="57">
        <v>20</v>
      </c>
      <c r="I8" s="245">
        <v>20</v>
      </c>
      <c r="J8" s="64"/>
    </row>
    <row r="9" spans="1:11" ht="18.5" thickBot="1">
      <c r="A9" s="232">
        <v>3</v>
      </c>
      <c r="B9" s="239" t="s">
        <v>19</v>
      </c>
      <c r="C9" s="56" t="s">
        <v>18</v>
      </c>
      <c r="D9" s="237">
        <f t="shared" si="0"/>
        <v>130</v>
      </c>
      <c r="E9" s="57">
        <v>50</v>
      </c>
      <c r="F9" s="59">
        <v>20</v>
      </c>
      <c r="G9" s="57">
        <v>20</v>
      </c>
      <c r="H9" s="57">
        <v>20</v>
      </c>
      <c r="I9" s="245">
        <v>20</v>
      </c>
      <c r="J9" s="64"/>
    </row>
    <row r="10" spans="1:11" ht="27.5" thickBot="1">
      <c r="A10" s="232">
        <v>4</v>
      </c>
      <c r="B10" s="239" t="s">
        <v>21</v>
      </c>
      <c r="C10" s="60" t="s">
        <v>18</v>
      </c>
      <c r="D10" s="237">
        <f t="shared" si="0"/>
        <v>1</v>
      </c>
      <c r="E10" s="57"/>
      <c r="F10" s="59"/>
      <c r="G10" s="57">
        <v>1</v>
      </c>
      <c r="H10" s="57"/>
      <c r="I10" s="245"/>
      <c r="J10" s="64"/>
    </row>
    <row r="11" spans="1:11" ht="27.5" thickBot="1">
      <c r="A11" s="232">
        <v>5</v>
      </c>
      <c r="B11" s="239" t="s">
        <v>22</v>
      </c>
      <c r="C11" s="56" t="s">
        <v>18</v>
      </c>
      <c r="D11" s="237">
        <f t="shared" si="0"/>
        <v>3</v>
      </c>
      <c r="E11" s="57"/>
      <c r="F11" s="57"/>
      <c r="G11" s="57">
        <v>3</v>
      </c>
      <c r="H11" s="57"/>
      <c r="I11" s="245"/>
      <c r="J11" s="64"/>
      <c r="K11" s="1" t="s">
        <v>135</v>
      </c>
    </row>
    <row r="12" spans="1:11" ht="18.5" thickBot="1">
      <c r="A12" s="232">
        <v>6</v>
      </c>
      <c r="B12" s="239" t="s">
        <v>23</v>
      </c>
      <c r="C12" s="60" t="s">
        <v>18</v>
      </c>
      <c r="D12" s="237">
        <f t="shared" si="0"/>
        <v>4</v>
      </c>
      <c r="E12" s="57">
        <v>4</v>
      </c>
      <c r="F12" s="57"/>
      <c r="G12" s="57"/>
      <c r="H12" s="57"/>
      <c r="I12" s="245"/>
      <c r="J12" s="64"/>
    </row>
    <row r="13" spans="1:11" ht="18.5" thickBot="1">
      <c r="A13" s="232">
        <v>7</v>
      </c>
      <c r="B13" s="239" t="s">
        <v>456</v>
      </c>
      <c r="C13" s="60" t="s">
        <v>18</v>
      </c>
      <c r="D13" s="237">
        <f t="shared" si="0"/>
        <v>4</v>
      </c>
      <c r="E13" s="57">
        <v>4</v>
      </c>
      <c r="F13" s="57"/>
      <c r="G13" s="57"/>
      <c r="H13" s="57"/>
      <c r="I13" s="245"/>
      <c r="J13" s="64"/>
    </row>
    <row r="14" spans="1:11" ht="18.5" thickBot="1">
      <c r="A14" s="232">
        <v>8</v>
      </c>
      <c r="B14" s="240" t="s">
        <v>457</v>
      </c>
      <c r="C14" s="60" t="s">
        <v>18</v>
      </c>
      <c r="D14" s="237">
        <f t="shared" si="0"/>
        <v>2</v>
      </c>
      <c r="E14" s="57"/>
      <c r="F14" s="57"/>
      <c r="G14" s="57"/>
      <c r="H14" s="57">
        <v>2</v>
      </c>
      <c r="I14" s="245"/>
      <c r="J14" s="64"/>
    </row>
    <row r="15" spans="1:11" ht="27.5" thickBot="1">
      <c r="A15" s="232">
        <v>9</v>
      </c>
      <c r="B15" s="239" t="s">
        <v>34</v>
      </c>
      <c r="C15" s="57" t="s">
        <v>35</v>
      </c>
      <c r="D15" s="237">
        <f t="shared" si="0"/>
        <v>3</v>
      </c>
      <c r="E15" s="57"/>
      <c r="F15" s="57"/>
      <c r="G15" s="57">
        <v>3</v>
      </c>
      <c r="H15" s="57"/>
      <c r="I15" s="245"/>
      <c r="J15" s="64"/>
    </row>
    <row r="16" spans="1:11" ht="18.5" thickBot="1">
      <c r="A16" s="233">
        <v>10</v>
      </c>
      <c r="B16" s="239" t="s">
        <v>36</v>
      </c>
      <c r="C16" s="56" t="s">
        <v>35</v>
      </c>
      <c r="D16" s="237">
        <f t="shared" si="0"/>
        <v>3</v>
      </c>
      <c r="E16" s="57"/>
      <c r="F16" s="57"/>
      <c r="G16" s="57">
        <v>3</v>
      </c>
      <c r="H16" s="57"/>
      <c r="I16" s="245"/>
      <c r="J16" s="64"/>
    </row>
    <row r="17" spans="1:10" ht="18.5" thickBot="1">
      <c r="A17" s="232">
        <v>11</v>
      </c>
      <c r="B17" s="239" t="s">
        <v>37</v>
      </c>
      <c r="C17" s="56" t="s">
        <v>35</v>
      </c>
      <c r="D17" s="237">
        <f t="shared" si="0"/>
        <v>4</v>
      </c>
      <c r="E17" s="57"/>
      <c r="F17" s="57"/>
      <c r="G17" s="57"/>
      <c r="H17" s="57"/>
      <c r="I17" s="245">
        <v>4</v>
      </c>
      <c r="J17" s="64"/>
    </row>
    <row r="18" spans="1:10" ht="18.5" thickBot="1">
      <c r="A18" s="232">
        <v>12</v>
      </c>
      <c r="B18" s="240" t="s">
        <v>38</v>
      </c>
      <c r="C18" s="61" t="s">
        <v>18</v>
      </c>
      <c r="D18" s="237">
        <f t="shared" si="0"/>
        <v>4</v>
      </c>
      <c r="E18" s="61"/>
      <c r="F18" s="61"/>
      <c r="G18" s="61">
        <v>4</v>
      </c>
      <c r="H18" s="61"/>
      <c r="I18" s="245"/>
      <c r="J18" s="64"/>
    </row>
    <row r="19" spans="1:10" ht="26.5" thickBot="1">
      <c r="A19" s="232">
        <v>13</v>
      </c>
      <c r="B19" s="240" t="s">
        <v>39</v>
      </c>
      <c r="C19" s="61" t="s">
        <v>35</v>
      </c>
      <c r="D19" s="237">
        <f t="shared" si="0"/>
        <v>5</v>
      </c>
      <c r="E19" s="61"/>
      <c r="F19" s="61"/>
      <c r="G19" s="61">
        <v>5</v>
      </c>
      <c r="H19" s="61"/>
      <c r="I19" s="245"/>
      <c r="J19" s="64"/>
    </row>
    <row r="20" spans="1:10" ht="26.5" thickBot="1">
      <c r="A20" s="232">
        <v>14</v>
      </c>
      <c r="B20" s="240" t="s">
        <v>43</v>
      </c>
      <c r="C20" s="61" t="s">
        <v>44</v>
      </c>
      <c r="D20" s="237">
        <f t="shared" si="0"/>
        <v>2</v>
      </c>
      <c r="E20" s="61">
        <v>2</v>
      </c>
      <c r="F20" s="55"/>
      <c r="G20" s="61"/>
      <c r="H20" s="61"/>
      <c r="I20" s="245"/>
      <c r="J20" s="64"/>
    </row>
    <row r="21" spans="1:10" ht="18.5" thickBot="1">
      <c r="A21" s="232">
        <v>15</v>
      </c>
      <c r="B21" s="240" t="s">
        <v>136</v>
      </c>
      <c r="C21" s="61" t="s">
        <v>18</v>
      </c>
      <c r="D21" s="237">
        <f t="shared" si="0"/>
        <v>8</v>
      </c>
      <c r="E21" s="61">
        <v>3</v>
      </c>
      <c r="F21" s="61">
        <v>2</v>
      </c>
      <c r="G21" s="61">
        <v>2</v>
      </c>
      <c r="H21" s="61">
        <v>1</v>
      </c>
      <c r="I21" s="245"/>
      <c r="J21" s="64"/>
    </row>
    <row r="22" spans="1:10" ht="18.5" thickBot="1">
      <c r="A22" s="232">
        <v>16</v>
      </c>
      <c r="B22" s="240" t="s">
        <v>46</v>
      </c>
      <c r="C22" s="61" t="s">
        <v>18</v>
      </c>
      <c r="D22" s="237">
        <f t="shared" si="0"/>
        <v>15</v>
      </c>
      <c r="E22" s="61">
        <v>10</v>
      </c>
      <c r="F22" s="61">
        <v>2</v>
      </c>
      <c r="G22" s="61">
        <v>3</v>
      </c>
      <c r="H22" s="61"/>
      <c r="I22" s="245"/>
      <c r="J22" s="64"/>
    </row>
    <row r="23" spans="1:10" ht="18.5" thickBot="1">
      <c r="A23" s="232">
        <v>17</v>
      </c>
      <c r="B23" s="240" t="s">
        <v>47</v>
      </c>
      <c r="C23" s="61" t="s">
        <v>18</v>
      </c>
      <c r="D23" s="237">
        <f t="shared" si="0"/>
        <v>10</v>
      </c>
      <c r="E23" s="61">
        <v>10</v>
      </c>
      <c r="F23" s="61"/>
      <c r="G23" s="61"/>
      <c r="H23" s="61"/>
      <c r="I23" s="245"/>
      <c r="J23" s="64"/>
    </row>
    <row r="24" spans="1:10" ht="26.5" thickBot="1">
      <c r="A24" s="232">
        <v>18</v>
      </c>
      <c r="B24" s="240" t="s">
        <v>48</v>
      </c>
      <c r="C24" s="61" t="s">
        <v>18</v>
      </c>
      <c r="D24" s="237">
        <f t="shared" si="0"/>
        <v>25</v>
      </c>
      <c r="E24" s="61">
        <v>10</v>
      </c>
      <c r="F24" s="61">
        <v>5</v>
      </c>
      <c r="G24" s="61">
        <v>10</v>
      </c>
      <c r="H24" s="61"/>
      <c r="I24" s="245"/>
      <c r="J24" s="64"/>
    </row>
    <row r="25" spans="1:10" ht="18.5" thickBot="1">
      <c r="A25" s="233">
        <v>19</v>
      </c>
      <c r="B25" s="239" t="s">
        <v>49</v>
      </c>
      <c r="C25" s="57" t="s">
        <v>18</v>
      </c>
      <c r="D25" s="237">
        <f t="shared" si="0"/>
        <v>4</v>
      </c>
      <c r="E25" s="57"/>
      <c r="F25" s="57">
        <v>2</v>
      </c>
      <c r="G25" s="57">
        <v>2</v>
      </c>
      <c r="H25" s="57"/>
      <c r="I25" s="245"/>
      <c r="J25" s="64"/>
    </row>
    <row r="26" spans="1:10" ht="18.5" thickBot="1">
      <c r="A26" s="232">
        <v>20</v>
      </c>
      <c r="B26" s="239" t="s">
        <v>50</v>
      </c>
      <c r="C26" s="57" t="s">
        <v>18</v>
      </c>
      <c r="D26" s="237">
        <f t="shared" si="0"/>
        <v>4</v>
      </c>
      <c r="E26" s="57"/>
      <c r="F26" s="57">
        <v>2</v>
      </c>
      <c r="G26" s="57">
        <v>2</v>
      </c>
      <c r="H26" s="57"/>
      <c r="I26" s="245"/>
      <c r="J26" s="64"/>
    </row>
    <row r="27" spans="1:10" ht="36.75" customHeight="1" thickBot="1">
      <c r="A27" s="232">
        <v>21</v>
      </c>
      <c r="B27" s="239" t="s">
        <v>54</v>
      </c>
      <c r="C27" s="56" t="s">
        <v>18</v>
      </c>
      <c r="D27" s="237">
        <f t="shared" si="0"/>
        <v>27</v>
      </c>
      <c r="E27" s="61">
        <v>10</v>
      </c>
      <c r="F27" s="59">
        <v>5</v>
      </c>
      <c r="G27" s="57">
        <v>5</v>
      </c>
      <c r="H27" s="57">
        <v>5</v>
      </c>
      <c r="I27" s="245">
        <v>2</v>
      </c>
      <c r="J27" s="64"/>
    </row>
    <row r="28" spans="1:10" ht="18.5" thickBot="1">
      <c r="A28" s="232">
        <v>22</v>
      </c>
      <c r="B28" s="239" t="s">
        <v>55</v>
      </c>
      <c r="C28" s="56" t="s">
        <v>18</v>
      </c>
      <c r="D28" s="237">
        <f t="shared" si="0"/>
        <v>14</v>
      </c>
      <c r="E28" s="61">
        <v>4</v>
      </c>
      <c r="F28" s="59">
        <v>4</v>
      </c>
      <c r="G28" s="57">
        <v>4</v>
      </c>
      <c r="H28" s="57">
        <v>1</v>
      </c>
      <c r="I28" s="245">
        <v>1</v>
      </c>
      <c r="J28" s="64"/>
    </row>
    <row r="29" spans="1:10" ht="18.5" thickBot="1">
      <c r="A29" s="232">
        <v>23</v>
      </c>
      <c r="B29" s="239" t="s">
        <v>56</v>
      </c>
      <c r="C29" s="56" t="s">
        <v>18</v>
      </c>
      <c r="D29" s="237">
        <f t="shared" si="0"/>
        <v>19</v>
      </c>
      <c r="E29" s="61">
        <v>4</v>
      </c>
      <c r="F29" s="59">
        <v>4</v>
      </c>
      <c r="G29" s="57">
        <v>4</v>
      </c>
      <c r="H29" s="57">
        <v>6</v>
      </c>
      <c r="I29" s="245">
        <v>1</v>
      </c>
      <c r="J29" s="64"/>
    </row>
    <row r="30" spans="1:10" ht="18.5" thickBot="1">
      <c r="A30" s="232">
        <v>24</v>
      </c>
      <c r="B30" s="239" t="s">
        <v>57</v>
      </c>
      <c r="C30" s="56" t="s">
        <v>16</v>
      </c>
      <c r="D30" s="237">
        <f t="shared" si="0"/>
        <v>90</v>
      </c>
      <c r="E30" s="61">
        <v>40</v>
      </c>
      <c r="F30" s="59">
        <v>20</v>
      </c>
      <c r="G30" s="57">
        <v>20</v>
      </c>
      <c r="H30" s="57">
        <v>6</v>
      </c>
      <c r="I30" s="245">
        <v>4</v>
      </c>
      <c r="J30" s="64"/>
    </row>
    <row r="31" spans="1:10" ht="18.5" thickBot="1">
      <c r="A31" s="232">
        <v>25</v>
      </c>
      <c r="B31" s="239" t="s">
        <v>58</v>
      </c>
      <c r="C31" s="56" t="s">
        <v>18</v>
      </c>
      <c r="D31" s="237">
        <f t="shared" si="0"/>
        <v>40</v>
      </c>
      <c r="E31" s="61">
        <v>10</v>
      </c>
      <c r="F31" s="59">
        <v>10</v>
      </c>
      <c r="G31" s="57">
        <v>10</v>
      </c>
      <c r="H31" s="57">
        <v>6</v>
      </c>
      <c r="I31" s="245">
        <v>4</v>
      </c>
      <c r="J31" s="64"/>
    </row>
    <row r="32" spans="1:10" ht="18.5" thickBot="1">
      <c r="A32" s="232">
        <v>26</v>
      </c>
      <c r="B32" s="239" t="s">
        <v>59</v>
      </c>
      <c r="C32" s="56" t="s">
        <v>18</v>
      </c>
      <c r="D32" s="237">
        <f t="shared" si="0"/>
        <v>38</v>
      </c>
      <c r="E32" s="61">
        <v>10</v>
      </c>
      <c r="F32" s="59">
        <v>10</v>
      </c>
      <c r="G32" s="57">
        <v>10</v>
      </c>
      <c r="H32" s="57">
        <v>6</v>
      </c>
      <c r="I32" s="245">
        <v>2</v>
      </c>
      <c r="J32" s="64"/>
    </row>
    <row r="33" spans="1:10" ht="18.5" thickBot="1">
      <c r="A33" s="233">
        <v>27</v>
      </c>
      <c r="B33" s="239" t="s">
        <v>60</v>
      </c>
      <c r="C33" s="56" t="s">
        <v>16</v>
      </c>
      <c r="D33" s="237">
        <f t="shared" si="0"/>
        <v>68</v>
      </c>
      <c r="E33" s="61">
        <v>20</v>
      </c>
      <c r="F33" s="59">
        <v>20</v>
      </c>
      <c r="G33" s="57">
        <v>20</v>
      </c>
      <c r="H33" s="57">
        <v>4</v>
      </c>
      <c r="I33" s="245">
        <v>4</v>
      </c>
      <c r="J33" s="64"/>
    </row>
    <row r="34" spans="1:10" ht="27.5" thickBot="1">
      <c r="A34" s="232">
        <v>28</v>
      </c>
      <c r="B34" s="239" t="s">
        <v>61</v>
      </c>
      <c r="C34" s="57" t="s">
        <v>18</v>
      </c>
      <c r="D34" s="237">
        <f t="shared" si="0"/>
        <v>150</v>
      </c>
      <c r="E34" s="61">
        <v>50</v>
      </c>
      <c r="F34" s="59">
        <v>50</v>
      </c>
      <c r="G34" s="57">
        <v>50</v>
      </c>
      <c r="H34" s="57"/>
      <c r="I34" s="245"/>
      <c r="J34" s="64"/>
    </row>
    <row r="35" spans="1:10" ht="18.5" thickBot="1">
      <c r="A35" s="232">
        <v>29</v>
      </c>
      <c r="B35" s="239" t="s">
        <v>62</v>
      </c>
      <c r="C35" s="56" t="s">
        <v>16</v>
      </c>
      <c r="D35" s="237">
        <f t="shared" si="0"/>
        <v>58</v>
      </c>
      <c r="E35" s="61">
        <v>20</v>
      </c>
      <c r="F35" s="59">
        <v>10</v>
      </c>
      <c r="G35" s="57">
        <v>10</v>
      </c>
      <c r="H35" s="57">
        <v>6</v>
      </c>
      <c r="I35" s="245">
        <v>12</v>
      </c>
      <c r="J35" s="64"/>
    </row>
    <row r="36" spans="1:10" ht="18.5" thickBot="1">
      <c r="A36" s="232">
        <v>30</v>
      </c>
      <c r="B36" s="239" t="s">
        <v>63</v>
      </c>
      <c r="C36" s="56" t="s">
        <v>18</v>
      </c>
      <c r="D36" s="237">
        <f t="shared" si="0"/>
        <v>26</v>
      </c>
      <c r="E36" s="61">
        <v>4</v>
      </c>
      <c r="F36" s="59">
        <v>5</v>
      </c>
      <c r="G36" s="57">
        <v>5</v>
      </c>
      <c r="H36" s="57">
        <v>6</v>
      </c>
      <c r="I36" s="245">
        <v>6</v>
      </c>
      <c r="J36" s="64"/>
    </row>
    <row r="37" spans="1:10" ht="18.5" thickBot="1">
      <c r="A37" s="232">
        <v>31</v>
      </c>
      <c r="B37" s="239" t="s">
        <v>64</v>
      </c>
      <c r="C37" s="56" t="s">
        <v>18</v>
      </c>
      <c r="D37" s="237">
        <f t="shared" si="0"/>
        <v>14</v>
      </c>
      <c r="E37" s="61">
        <v>4</v>
      </c>
      <c r="F37" s="59">
        <v>4</v>
      </c>
      <c r="G37" s="57">
        <v>4</v>
      </c>
      <c r="H37" s="57">
        <v>1</v>
      </c>
      <c r="I37" s="245">
        <v>1</v>
      </c>
      <c r="J37" s="64"/>
    </row>
    <row r="38" spans="1:10" ht="18.5" thickBot="1">
      <c r="A38" s="233">
        <v>32</v>
      </c>
      <c r="B38" s="241" t="s">
        <v>65</v>
      </c>
      <c r="C38" s="56" t="s">
        <v>18</v>
      </c>
      <c r="D38" s="237">
        <f t="shared" si="0"/>
        <v>22</v>
      </c>
      <c r="E38" s="61">
        <v>4</v>
      </c>
      <c r="F38" s="59">
        <v>5</v>
      </c>
      <c r="G38" s="57">
        <v>5</v>
      </c>
      <c r="H38" s="57">
        <v>6</v>
      </c>
      <c r="I38" s="245">
        <v>2</v>
      </c>
      <c r="J38" s="64"/>
    </row>
    <row r="39" spans="1:10" ht="18.5" thickBot="1">
      <c r="A39" s="232">
        <v>33</v>
      </c>
      <c r="B39" s="239" t="s">
        <v>66</v>
      </c>
      <c r="C39" s="56" t="s">
        <v>18</v>
      </c>
      <c r="D39" s="237">
        <f t="shared" si="0"/>
        <v>26</v>
      </c>
      <c r="E39" s="61">
        <v>8</v>
      </c>
      <c r="F39" s="59">
        <v>4</v>
      </c>
      <c r="G39" s="57">
        <v>6</v>
      </c>
      <c r="H39" s="57">
        <v>6</v>
      </c>
      <c r="I39" s="245">
        <v>2</v>
      </c>
      <c r="J39" s="64"/>
    </row>
    <row r="40" spans="1:10" ht="18.5" thickBot="1">
      <c r="A40" s="232">
        <v>34</v>
      </c>
      <c r="B40" s="239" t="s">
        <v>67</v>
      </c>
      <c r="C40" s="56" t="s">
        <v>16</v>
      </c>
      <c r="D40" s="237">
        <f t="shared" si="0"/>
        <v>26</v>
      </c>
      <c r="E40" s="61">
        <v>8</v>
      </c>
      <c r="F40" s="59">
        <v>5</v>
      </c>
      <c r="G40" s="57">
        <v>5</v>
      </c>
      <c r="H40" s="57">
        <v>6</v>
      </c>
      <c r="I40" s="245">
        <v>2</v>
      </c>
      <c r="J40" s="64"/>
    </row>
    <row r="41" spans="1:10" ht="17.5" customHeight="1" thickBot="1">
      <c r="A41" s="232">
        <v>35</v>
      </c>
      <c r="B41" s="239" t="s">
        <v>68</v>
      </c>
      <c r="C41" s="56" t="s">
        <v>18</v>
      </c>
      <c r="D41" s="237">
        <f t="shared" si="0"/>
        <v>68</v>
      </c>
      <c r="E41" s="61">
        <v>20</v>
      </c>
      <c r="F41" s="59">
        <v>20</v>
      </c>
      <c r="G41" s="57">
        <v>20</v>
      </c>
      <c r="H41" s="57">
        <v>4</v>
      </c>
      <c r="I41" s="245">
        <v>4</v>
      </c>
      <c r="J41" s="64"/>
    </row>
    <row r="42" spans="1:10" ht="18.5" thickBot="1">
      <c r="A42" s="232">
        <v>36</v>
      </c>
      <c r="B42" s="239" t="s">
        <v>69</v>
      </c>
      <c r="C42" s="56" t="s">
        <v>18</v>
      </c>
      <c r="D42" s="237">
        <f t="shared" si="0"/>
        <v>6</v>
      </c>
      <c r="E42" s="61"/>
      <c r="F42" s="59">
        <v>2</v>
      </c>
      <c r="G42" s="57">
        <v>2</v>
      </c>
      <c r="H42" s="57">
        <v>1</v>
      </c>
      <c r="I42" s="245">
        <v>1</v>
      </c>
      <c r="J42" s="64"/>
    </row>
    <row r="43" spans="1:10" ht="18.5" thickBot="1">
      <c r="A43" s="233">
        <v>37</v>
      </c>
      <c r="B43" s="239" t="s">
        <v>70</v>
      </c>
      <c r="C43" s="56" t="s">
        <v>18</v>
      </c>
      <c r="D43" s="237">
        <f t="shared" si="0"/>
        <v>60</v>
      </c>
      <c r="E43" s="61">
        <v>20</v>
      </c>
      <c r="F43" s="59">
        <v>10</v>
      </c>
      <c r="G43" s="57">
        <v>10</v>
      </c>
      <c r="H43" s="57"/>
      <c r="I43" s="245">
        <v>20</v>
      </c>
      <c r="J43" s="64"/>
    </row>
    <row r="44" spans="1:10" ht="18.5" thickBot="1">
      <c r="A44" s="232">
        <v>38</v>
      </c>
      <c r="B44" s="239" t="s">
        <v>71</v>
      </c>
      <c r="C44" s="56" t="s">
        <v>18</v>
      </c>
      <c r="D44" s="237">
        <f t="shared" si="0"/>
        <v>15</v>
      </c>
      <c r="E44" s="61"/>
      <c r="F44" s="59"/>
      <c r="G44" s="57">
        <v>5</v>
      </c>
      <c r="H44" s="57"/>
      <c r="I44" s="245">
        <v>10</v>
      </c>
      <c r="J44" s="64"/>
    </row>
    <row r="45" spans="1:10" ht="27.5" thickBot="1">
      <c r="A45" s="232">
        <v>39</v>
      </c>
      <c r="B45" s="239" t="s">
        <v>73</v>
      </c>
      <c r="C45" s="57" t="s">
        <v>18</v>
      </c>
      <c r="D45" s="237">
        <f t="shared" si="0"/>
        <v>2500</v>
      </c>
      <c r="E45" s="61">
        <v>2000</v>
      </c>
      <c r="F45" s="57">
        <v>200</v>
      </c>
      <c r="G45" s="57">
        <v>200</v>
      </c>
      <c r="H45" s="57">
        <v>50</v>
      </c>
      <c r="I45" s="245">
        <v>50</v>
      </c>
      <c r="J45" s="64"/>
    </row>
    <row r="46" spans="1:10" ht="18.5" thickBot="1">
      <c r="A46" s="232">
        <v>40</v>
      </c>
      <c r="B46" s="239" t="s">
        <v>74</v>
      </c>
      <c r="C46" s="57" t="s">
        <v>18</v>
      </c>
      <c r="D46" s="237">
        <f t="shared" si="0"/>
        <v>34</v>
      </c>
      <c r="E46" s="61">
        <v>10</v>
      </c>
      <c r="F46" s="59">
        <v>10</v>
      </c>
      <c r="G46" s="57">
        <v>10</v>
      </c>
      <c r="H46" s="57">
        <v>2</v>
      </c>
      <c r="I46" s="245">
        <v>2</v>
      </c>
      <c r="J46" s="64"/>
    </row>
    <row r="47" spans="1:10" ht="18.5" thickBot="1">
      <c r="A47" s="233">
        <v>41</v>
      </c>
      <c r="B47" s="239" t="s">
        <v>75</v>
      </c>
      <c r="C47" s="61" t="s">
        <v>18</v>
      </c>
      <c r="D47" s="237">
        <f t="shared" si="0"/>
        <v>50</v>
      </c>
      <c r="E47" s="61">
        <v>20</v>
      </c>
      <c r="F47" s="59">
        <v>10</v>
      </c>
      <c r="G47" s="57">
        <v>10</v>
      </c>
      <c r="H47" s="57"/>
      <c r="I47" s="245">
        <v>10</v>
      </c>
      <c r="J47" s="64"/>
    </row>
    <row r="48" spans="1:10" ht="18.5" thickBot="1">
      <c r="A48" s="232">
        <v>42</v>
      </c>
      <c r="B48" s="239" t="s">
        <v>76</v>
      </c>
      <c r="C48" s="61" t="s">
        <v>18</v>
      </c>
      <c r="D48" s="237">
        <f t="shared" si="0"/>
        <v>54</v>
      </c>
      <c r="E48" s="61">
        <v>20</v>
      </c>
      <c r="F48" s="59">
        <v>15</v>
      </c>
      <c r="G48" s="57">
        <v>15</v>
      </c>
      <c r="H48" s="57">
        <v>2</v>
      </c>
      <c r="I48" s="245">
        <v>2</v>
      </c>
      <c r="J48" s="64"/>
    </row>
    <row r="49" spans="1:10" ht="18.5" thickBot="1">
      <c r="A49" s="232">
        <v>43</v>
      </c>
      <c r="B49" s="239" t="s">
        <v>77</v>
      </c>
      <c r="C49" s="57" t="s">
        <v>18</v>
      </c>
      <c r="D49" s="237">
        <f t="shared" si="0"/>
        <v>17</v>
      </c>
      <c r="E49" s="61">
        <v>2</v>
      </c>
      <c r="F49" s="59">
        <v>2</v>
      </c>
      <c r="G49" s="57">
        <v>5</v>
      </c>
      <c r="H49" s="57">
        <v>6</v>
      </c>
      <c r="I49" s="245">
        <v>2</v>
      </c>
      <c r="J49" s="64"/>
    </row>
    <row r="50" spans="1:10" ht="18.5" thickBot="1">
      <c r="A50" s="232">
        <v>44</v>
      </c>
      <c r="B50" s="239" t="s">
        <v>78</v>
      </c>
      <c r="C50" s="56" t="s">
        <v>18</v>
      </c>
      <c r="D50" s="237">
        <f t="shared" si="0"/>
        <v>17</v>
      </c>
      <c r="E50" s="57">
        <v>2</v>
      </c>
      <c r="F50" s="57">
        <v>2</v>
      </c>
      <c r="G50" s="57">
        <v>5</v>
      </c>
      <c r="H50" s="57">
        <v>6</v>
      </c>
      <c r="I50" s="245">
        <v>2</v>
      </c>
      <c r="J50" s="64"/>
    </row>
    <row r="51" spans="1:10" ht="18.5" thickBot="1">
      <c r="A51" s="233">
        <v>45</v>
      </c>
      <c r="B51" s="239" t="s">
        <v>80</v>
      </c>
      <c r="C51" s="61" t="s">
        <v>18</v>
      </c>
      <c r="D51" s="237">
        <f t="shared" si="0"/>
        <v>9</v>
      </c>
      <c r="E51" s="61">
        <v>2</v>
      </c>
      <c r="F51" s="57">
        <v>2</v>
      </c>
      <c r="G51" s="57">
        <v>2</v>
      </c>
      <c r="H51" s="57">
        <v>1</v>
      </c>
      <c r="I51" s="245">
        <v>2</v>
      </c>
      <c r="J51" s="64"/>
    </row>
    <row r="52" spans="1:10" ht="18.5" thickBot="1">
      <c r="A52" s="232">
        <v>46</v>
      </c>
      <c r="B52" s="239" t="s">
        <v>81</v>
      </c>
      <c r="C52" s="56" t="s">
        <v>18</v>
      </c>
      <c r="D52" s="237">
        <f t="shared" si="0"/>
        <v>40</v>
      </c>
      <c r="E52" s="61"/>
      <c r="F52" s="59">
        <v>20</v>
      </c>
      <c r="G52" s="57">
        <v>20</v>
      </c>
      <c r="H52" s="57"/>
      <c r="I52" s="245"/>
      <c r="J52" s="64"/>
    </row>
    <row r="53" spans="1:10" ht="18.5" thickBot="1">
      <c r="A53" s="232">
        <v>47</v>
      </c>
      <c r="B53" s="239" t="s">
        <v>82</v>
      </c>
      <c r="C53" s="56" t="s">
        <v>18</v>
      </c>
      <c r="D53" s="237">
        <f t="shared" si="0"/>
        <v>20</v>
      </c>
      <c r="E53" s="61"/>
      <c r="F53" s="59">
        <v>10</v>
      </c>
      <c r="G53" s="57">
        <v>10</v>
      </c>
      <c r="H53" s="57"/>
      <c r="I53" s="245"/>
      <c r="J53" s="64"/>
    </row>
    <row r="54" spans="1:10" ht="18.5" thickBot="1">
      <c r="A54" s="232">
        <v>48</v>
      </c>
      <c r="B54" s="239" t="s">
        <v>83</v>
      </c>
      <c r="C54" s="56" t="s">
        <v>18</v>
      </c>
      <c r="D54" s="237">
        <f t="shared" si="0"/>
        <v>31</v>
      </c>
      <c r="E54" s="61"/>
      <c r="F54" s="59">
        <v>5</v>
      </c>
      <c r="G54" s="57">
        <v>10</v>
      </c>
      <c r="H54" s="57">
        <v>6</v>
      </c>
      <c r="I54" s="245">
        <v>10</v>
      </c>
      <c r="J54" s="64"/>
    </row>
    <row r="55" spans="1:10" ht="18.5" thickBot="1">
      <c r="A55" s="232">
        <v>49</v>
      </c>
      <c r="B55" s="239" t="s">
        <v>84</v>
      </c>
      <c r="C55" s="56" t="s">
        <v>18</v>
      </c>
      <c r="D55" s="237">
        <f t="shared" si="0"/>
        <v>15</v>
      </c>
      <c r="E55" s="61"/>
      <c r="F55" s="59">
        <v>5</v>
      </c>
      <c r="G55" s="57">
        <v>10</v>
      </c>
      <c r="H55" s="57"/>
      <c r="I55" s="245"/>
      <c r="J55" s="64"/>
    </row>
    <row r="56" spans="1:10" ht="18.5" thickBot="1">
      <c r="A56" s="233">
        <v>50</v>
      </c>
      <c r="B56" s="239" t="s">
        <v>85</v>
      </c>
      <c r="C56" s="57" t="s">
        <v>18</v>
      </c>
      <c r="D56" s="237">
        <f t="shared" ref="D56:D84" si="1">+E56+F56+G56+H56+I56</f>
        <v>15</v>
      </c>
      <c r="E56" s="61">
        <v>5</v>
      </c>
      <c r="F56" s="59">
        <v>5</v>
      </c>
      <c r="G56" s="57">
        <v>5</v>
      </c>
      <c r="H56" s="57"/>
      <c r="I56" s="245"/>
      <c r="J56" s="64"/>
    </row>
    <row r="57" spans="1:10" ht="18.5" thickBot="1">
      <c r="A57" s="232">
        <v>51</v>
      </c>
      <c r="B57" s="239" t="s">
        <v>86</v>
      </c>
      <c r="C57" s="61" t="s">
        <v>18</v>
      </c>
      <c r="D57" s="237">
        <f t="shared" si="1"/>
        <v>20</v>
      </c>
      <c r="E57" s="61">
        <v>10</v>
      </c>
      <c r="F57" s="59">
        <v>5</v>
      </c>
      <c r="G57" s="57">
        <v>5</v>
      </c>
      <c r="H57" s="57"/>
      <c r="I57" s="245"/>
      <c r="J57" s="64"/>
    </row>
    <row r="58" spans="1:10" ht="18.5" thickBot="1">
      <c r="A58" s="232">
        <v>52</v>
      </c>
      <c r="B58" s="239" t="s">
        <v>88</v>
      </c>
      <c r="C58" s="57" t="s">
        <v>18</v>
      </c>
      <c r="D58" s="237">
        <f t="shared" si="1"/>
        <v>30</v>
      </c>
      <c r="E58" s="61">
        <v>10</v>
      </c>
      <c r="F58" s="59">
        <v>10</v>
      </c>
      <c r="G58" s="57">
        <v>10</v>
      </c>
      <c r="H58" s="57"/>
      <c r="I58" s="245"/>
      <c r="J58" s="64"/>
    </row>
    <row r="59" spans="1:10" ht="18.5" thickBot="1">
      <c r="A59" s="233">
        <v>53</v>
      </c>
      <c r="B59" s="239" t="s">
        <v>90</v>
      </c>
      <c r="C59" s="57" t="s">
        <v>18</v>
      </c>
      <c r="D59" s="237">
        <f t="shared" si="1"/>
        <v>10</v>
      </c>
      <c r="E59" s="61"/>
      <c r="F59" s="59">
        <v>5</v>
      </c>
      <c r="G59" s="57">
        <v>5</v>
      </c>
      <c r="H59" s="57"/>
      <c r="I59" s="245"/>
      <c r="J59" s="64"/>
    </row>
    <row r="60" spans="1:10" ht="18.5" thickBot="1">
      <c r="A60" s="232">
        <v>54</v>
      </c>
      <c r="B60" s="239" t="s">
        <v>91</v>
      </c>
      <c r="C60" s="57" t="s">
        <v>18</v>
      </c>
      <c r="D60" s="237">
        <f t="shared" si="1"/>
        <v>15</v>
      </c>
      <c r="E60" s="61">
        <v>5</v>
      </c>
      <c r="F60" s="59">
        <v>5</v>
      </c>
      <c r="G60" s="57">
        <v>5</v>
      </c>
      <c r="H60" s="57"/>
      <c r="I60" s="245"/>
      <c r="J60" s="64"/>
    </row>
    <row r="61" spans="1:10" ht="18.5" thickBot="1">
      <c r="A61" s="232">
        <v>55</v>
      </c>
      <c r="B61" s="239" t="s">
        <v>92</v>
      </c>
      <c r="C61" s="61" t="s">
        <v>18</v>
      </c>
      <c r="D61" s="237">
        <f t="shared" si="1"/>
        <v>6</v>
      </c>
      <c r="E61" s="61">
        <v>2</v>
      </c>
      <c r="F61" s="59">
        <v>2</v>
      </c>
      <c r="G61" s="57">
        <v>2</v>
      </c>
      <c r="H61" s="57"/>
      <c r="I61" s="245"/>
      <c r="J61" s="64"/>
    </row>
    <row r="62" spans="1:10" ht="18.5" thickBot="1">
      <c r="A62" s="232">
        <v>56</v>
      </c>
      <c r="B62" s="239" t="s">
        <v>93</v>
      </c>
      <c r="C62" s="61" t="s">
        <v>18</v>
      </c>
      <c r="D62" s="237">
        <f t="shared" si="1"/>
        <v>6</v>
      </c>
      <c r="E62" s="61">
        <v>2</v>
      </c>
      <c r="F62" s="59">
        <v>2</v>
      </c>
      <c r="G62" s="57">
        <v>2</v>
      </c>
      <c r="H62" s="57"/>
      <c r="I62" s="245"/>
      <c r="J62" s="64"/>
    </row>
    <row r="63" spans="1:10" ht="18.5" thickBot="1">
      <c r="A63" s="232">
        <v>57</v>
      </c>
      <c r="B63" s="239" t="s">
        <v>94</v>
      </c>
      <c r="C63" s="61" t="s">
        <v>18</v>
      </c>
      <c r="D63" s="237">
        <f t="shared" si="1"/>
        <v>7</v>
      </c>
      <c r="E63" s="61">
        <v>3</v>
      </c>
      <c r="F63" s="59">
        <v>2</v>
      </c>
      <c r="G63" s="57">
        <v>2</v>
      </c>
      <c r="H63" s="57"/>
      <c r="I63" s="245"/>
      <c r="J63" s="64"/>
    </row>
    <row r="64" spans="1:10" ht="18.5" thickBot="1">
      <c r="A64" s="233">
        <v>58</v>
      </c>
      <c r="B64" s="239" t="s">
        <v>95</v>
      </c>
      <c r="C64" s="61" t="s">
        <v>18</v>
      </c>
      <c r="D64" s="237">
        <f t="shared" si="1"/>
        <v>30</v>
      </c>
      <c r="E64" s="61">
        <v>10</v>
      </c>
      <c r="F64" s="59">
        <v>10</v>
      </c>
      <c r="G64" s="57">
        <v>10</v>
      </c>
      <c r="H64" s="57"/>
      <c r="I64" s="245"/>
      <c r="J64" s="64"/>
    </row>
    <row r="65" spans="1:10" ht="44.5" customHeight="1" thickBot="1">
      <c r="A65" s="232">
        <v>59</v>
      </c>
      <c r="B65" s="239" t="s">
        <v>98</v>
      </c>
      <c r="C65" s="57" t="s">
        <v>18</v>
      </c>
      <c r="D65" s="237">
        <f t="shared" si="1"/>
        <v>60</v>
      </c>
      <c r="E65" s="61">
        <v>10</v>
      </c>
      <c r="F65" s="59">
        <v>10</v>
      </c>
      <c r="G65" s="57">
        <v>15</v>
      </c>
      <c r="H65" s="57">
        <v>10</v>
      </c>
      <c r="I65" s="245">
        <v>15</v>
      </c>
      <c r="J65" s="64"/>
    </row>
    <row r="66" spans="1:10" ht="64.150000000000006" customHeight="1" thickBot="1">
      <c r="A66" s="232">
        <v>60</v>
      </c>
      <c r="B66" s="239" t="s">
        <v>99</v>
      </c>
      <c r="C66" s="57" t="s">
        <v>18</v>
      </c>
      <c r="D66" s="237">
        <f t="shared" si="1"/>
        <v>30</v>
      </c>
      <c r="E66" s="61"/>
      <c r="F66" s="62"/>
      <c r="G66" s="57">
        <v>10</v>
      </c>
      <c r="H66" s="57">
        <v>10</v>
      </c>
      <c r="I66" s="245">
        <v>10</v>
      </c>
      <c r="J66" s="64"/>
    </row>
    <row r="67" spans="1:10" ht="27.5" thickBot="1">
      <c r="A67" s="233">
        <v>61</v>
      </c>
      <c r="B67" s="239" t="s">
        <v>100</v>
      </c>
      <c r="C67" s="57" t="s">
        <v>18</v>
      </c>
      <c r="D67" s="237">
        <f t="shared" si="1"/>
        <v>101050</v>
      </c>
      <c r="E67" s="61"/>
      <c r="F67" s="59">
        <v>1000</v>
      </c>
      <c r="G67" s="57">
        <v>100000</v>
      </c>
      <c r="H67" s="57"/>
      <c r="I67" s="245">
        <v>50</v>
      </c>
      <c r="J67" s="64"/>
    </row>
    <row r="68" spans="1:10" ht="18.5" thickBot="1">
      <c r="A68" s="232">
        <v>62</v>
      </c>
      <c r="B68" s="242" t="s">
        <v>107</v>
      </c>
      <c r="C68" s="57" t="s">
        <v>18</v>
      </c>
      <c r="D68" s="237">
        <f t="shared" si="1"/>
        <v>15</v>
      </c>
      <c r="E68" s="57">
        <v>5</v>
      </c>
      <c r="F68" s="57">
        <v>5</v>
      </c>
      <c r="G68" s="57">
        <v>5</v>
      </c>
      <c r="H68" s="57"/>
      <c r="I68" s="245"/>
      <c r="J68" s="64"/>
    </row>
    <row r="69" spans="1:10" ht="18.5" thickBot="1">
      <c r="A69" s="232">
        <v>63</v>
      </c>
      <c r="B69" s="242" t="s">
        <v>110</v>
      </c>
      <c r="C69" s="57" t="s">
        <v>18</v>
      </c>
      <c r="D69" s="237">
        <f t="shared" si="1"/>
        <v>10</v>
      </c>
      <c r="E69" s="57"/>
      <c r="F69" s="57">
        <v>2</v>
      </c>
      <c r="G69" s="57">
        <v>2</v>
      </c>
      <c r="H69" s="57">
        <v>6</v>
      </c>
      <c r="I69" s="245"/>
      <c r="J69" s="64"/>
    </row>
    <row r="70" spans="1:10" ht="18.5" thickBot="1">
      <c r="A70" s="233">
        <v>64</v>
      </c>
      <c r="B70" s="242" t="s">
        <v>463</v>
      </c>
      <c r="C70" s="57" t="s">
        <v>18</v>
      </c>
      <c r="D70" s="237">
        <f t="shared" si="1"/>
        <v>100</v>
      </c>
      <c r="E70" s="57"/>
      <c r="F70" s="57"/>
      <c r="G70" s="57"/>
      <c r="H70" s="57"/>
      <c r="I70" s="245">
        <v>100</v>
      </c>
      <c r="J70" s="64"/>
    </row>
    <row r="71" spans="1:10" ht="26.5" thickBot="1">
      <c r="A71" s="232">
        <v>65</v>
      </c>
      <c r="B71" s="242" t="s">
        <v>464</v>
      </c>
      <c r="C71" s="57" t="s">
        <v>18</v>
      </c>
      <c r="D71" s="237">
        <f t="shared" si="1"/>
        <v>100</v>
      </c>
      <c r="E71" s="57"/>
      <c r="F71" s="57"/>
      <c r="G71" s="57"/>
      <c r="H71" s="57"/>
      <c r="I71" s="245">
        <v>100</v>
      </c>
      <c r="J71" s="64"/>
    </row>
    <row r="72" spans="1:10" ht="26.5" thickBot="1">
      <c r="A72" s="232">
        <v>66</v>
      </c>
      <c r="B72" s="242" t="s">
        <v>465</v>
      </c>
      <c r="C72" s="57" t="s">
        <v>114</v>
      </c>
      <c r="D72" s="237">
        <f t="shared" si="1"/>
        <v>100</v>
      </c>
      <c r="E72" s="57"/>
      <c r="F72" s="57"/>
      <c r="G72" s="57"/>
      <c r="H72" s="57"/>
      <c r="I72" s="245">
        <v>100</v>
      </c>
      <c r="J72" s="64"/>
    </row>
    <row r="73" spans="1:10" ht="18.5" thickBot="1">
      <c r="A73" s="232">
        <v>67</v>
      </c>
      <c r="B73" s="242" t="s">
        <v>466</v>
      </c>
      <c r="C73" s="57" t="s">
        <v>18</v>
      </c>
      <c r="D73" s="237">
        <f t="shared" si="1"/>
        <v>100</v>
      </c>
      <c r="E73" s="57"/>
      <c r="F73" s="57"/>
      <c r="G73" s="57"/>
      <c r="H73" s="57"/>
      <c r="I73" s="245">
        <v>100</v>
      </c>
      <c r="J73" s="64"/>
    </row>
    <row r="74" spans="1:10" ht="26.5" thickBot="1">
      <c r="A74" s="232">
        <v>68</v>
      </c>
      <c r="B74" s="242" t="s">
        <v>467</v>
      </c>
      <c r="C74" s="57" t="s">
        <v>18</v>
      </c>
      <c r="D74" s="237">
        <f t="shared" si="1"/>
        <v>100</v>
      </c>
      <c r="E74" s="57"/>
      <c r="F74" s="57"/>
      <c r="G74" s="57"/>
      <c r="H74" s="57"/>
      <c r="I74" s="245">
        <v>100</v>
      </c>
      <c r="J74" s="64"/>
    </row>
    <row r="75" spans="1:10" ht="18.5" thickBot="1">
      <c r="A75" s="232">
        <v>69</v>
      </c>
      <c r="B75" s="239" t="s">
        <v>462</v>
      </c>
      <c r="C75" s="57" t="s">
        <v>106</v>
      </c>
      <c r="D75" s="237">
        <f t="shared" si="1"/>
        <v>2</v>
      </c>
      <c r="E75" s="57"/>
      <c r="F75" s="57"/>
      <c r="G75" s="57"/>
      <c r="H75" s="57">
        <v>2</v>
      </c>
      <c r="I75" s="245"/>
      <c r="J75" s="64"/>
    </row>
    <row r="76" spans="1:10" ht="26.5" thickBot="1">
      <c r="A76" s="232">
        <v>70</v>
      </c>
      <c r="B76" s="240" t="s">
        <v>117</v>
      </c>
      <c r="C76" s="61" t="s">
        <v>18</v>
      </c>
      <c r="D76" s="237">
        <f t="shared" si="1"/>
        <v>1</v>
      </c>
      <c r="E76" s="57">
        <v>1</v>
      </c>
      <c r="F76" s="57"/>
      <c r="G76" s="57"/>
      <c r="H76" s="57"/>
      <c r="I76" s="245"/>
      <c r="J76" s="64"/>
    </row>
    <row r="77" spans="1:10" ht="18.5" thickBot="1">
      <c r="A77" s="232">
        <v>71</v>
      </c>
      <c r="B77" s="239" t="s">
        <v>461</v>
      </c>
      <c r="C77" s="61" t="s">
        <v>18</v>
      </c>
      <c r="D77" s="237">
        <f t="shared" si="1"/>
        <v>2</v>
      </c>
      <c r="E77" s="57"/>
      <c r="F77" s="57"/>
      <c r="G77" s="57"/>
      <c r="H77" s="57">
        <v>2</v>
      </c>
      <c r="I77" s="245"/>
      <c r="J77" s="64"/>
    </row>
    <row r="78" spans="1:10" ht="18.5" thickBot="1">
      <c r="A78" s="232">
        <v>72</v>
      </c>
      <c r="B78" s="239" t="s">
        <v>460</v>
      </c>
      <c r="C78" s="61" t="s">
        <v>18</v>
      </c>
      <c r="D78" s="237">
        <f t="shared" si="1"/>
        <v>2</v>
      </c>
      <c r="E78" s="57"/>
      <c r="F78" s="57"/>
      <c r="G78" s="57"/>
      <c r="H78" s="57">
        <v>2</v>
      </c>
      <c r="I78" s="245"/>
      <c r="J78" s="64"/>
    </row>
    <row r="79" spans="1:10" ht="27.5" thickBot="1">
      <c r="A79" s="232">
        <v>73</v>
      </c>
      <c r="B79" s="239" t="s">
        <v>137</v>
      </c>
      <c r="C79" s="61" t="s">
        <v>18</v>
      </c>
      <c r="D79" s="237">
        <f t="shared" si="1"/>
        <v>205</v>
      </c>
      <c r="E79" s="63"/>
      <c r="F79" s="63"/>
      <c r="G79" s="57">
        <v>200</v>
      </c>
      <c r="H79" s="63"/>
      <c r="I79" s="245">
        <v>5</v>
      </c>
      <c r="J79" s="64"/>
    </row>
    <row r="80" spans="1:10" ht="27.5" thickBot="1">
      <c r="A80" s="232">
        <v>74</v>
      </c>
      <c r="B80" s="243" t="s">
        <v>138</v>
      </c>
      <c r="C80" s="61" t="s">
        <v>18</v>
      </c>
      <c r="D80" s="237">
        <f t="shared" si="1"/>
        <v>2</v>
      </c>
      <c r="E80" s="56">
        <v>2</v>
      </c>
      <c r="F80" s="56"/>
      <c r="G80" s="56"/>
      <c r="H80" s="56"/>
      <c r="I80" s="245"/>
      <c r="J80" s="64"/>
    </row>
    <row r="81" spans="1:10" ht="27.5" thickBot="1">
      <c r="A81" s="232">
        <v>75</v>
      </c>
      <c r="B81" s="243" t="s">
        <v>139</v>
      </c>
      <c r="C81" s="61" t="s">
        <v>18</v>
      </c>
      <c r="D81" s="237">
        <f t="shared" si="1"/>
        <v>2</v>
      </c>
      <c r="E81" s="56">
        <v>2</v>
      </c>
      <c r="F81" s="56"/>
      <c r="G81" s="56"/>
      <c r="H81" s="56"/>
      <c r="I81" s="245"/>
      <c r="J81" s="64"/>
    </row>
    <row r="82" spans="1:10" ht="18.5" thickBot="1">
      <c r="A82" s="232">
        <v>76</v>
      </c>
      <c r="B82" s="243" t="s">
        <v>458</v>
      </c>
      <c r="C82" s="61" t="s">
        <v>459</v>
      </c>
      <c r="D82" s="237">
        <f t="shared" si="1"/>
        <v>50</v>
      </c>
      <c r="E82" s="56"/>
      <c r="F82" s="56"/>
      <c r="G82" s="56"/>
      <c r="H82" s="56">
        <v>50</v>
      </c>
      <c r="I82" s="245"/>
      <c r="J82" s="64"/>
    </row>
    <row r="83" spans="1:10" ht="27.5" thickBot="1">
      <c r="A83" s="232">
        <v>77</v>
      </c>
      <c r="B83" s="239" t="s">
        <v>141</v>
      </c>
      <c r="C83" s="61" t="s">
        <v>18</v>
      </c>
      <c r="D83" s="237">
        <f t="shared" si="1"/>
        <v>10</v>
      </c>
      <c r="E83" s="63"/>
      <c r="F83" s="63"/>
      <c r="G83" s="63"/>
      <c r="H83" s="62">
        <v>10</v>
      </c>
      <c r="I83" s="245"/>
      <c r="J83" s="64"/>
    </row>
    <row r="84" spans="1:10" ht="40.5" thickBot="1">
      <c r="A84" s="234">
        <v>78</v>
      </c>
      <c r="B84" s="244" t="s">
        <v>142</v>
      </c>
      <c r="C84" s="65" t="s">
        <v>18</v>
      </c>
      <c r="D84" s="237">
        <f t="shared" si="1"/>
        <v>40</v>
      </c>
      <c r="E84" s="66"/>
      <c r="F84" s="66"/>
      <c r="G84" s="66"/>
      <c r="H84" s="67">
        <v>40</v>
      </c>
      <c r="I84" s="245"/>
      <c r="J84" s="68"/>
    </row>
    <row r="85" spans="1:10">
      <c r="A85" s="69" t="s">
        <v>143</v>
      </c>
      <c r="B85" s="1"/>
      <c r="C85" s="1"/>
      <c r="D85" s="1"/>
      <c r="E85" s="1"/>
      <c r="F85" s="70"/>
      <c r="G85" s="1"/>
      <c r="H85" s="1"/>
    </row>
    <row r="86" spans="1:10">
      <c r="A86" s="71" t="s">
        <v>144</v>
      </c>
      <c r="G86" s="72" t="s">
        <v>145</v>
      </c>
    </row>
    <row r="88" spans="1:10">
      <c r="A88" s="69" t="s">
        <v>146</v>
      </c>
      <c r="G88" s="72" t="s">
        <v>147</v>
      </c>
    </row>
    <row r="90" spans="1:10">
      <c r="A90" s="73" t="s">
        <v>148</v>
      </c>
      <c r="G90" s="72" t="s">
        <v>149</v>
      </c>
    </row>
  </sheetData>
  <mergeCells count="9">
    <mergeCell ref="A1:B1"/>
    <mergeCell ref="A2:D2"/>
    <mergeCell ref="F2:I2"/>
    <mergeCell ref="A5:A6"/>
    <mergeCell ref="B5:B6"/>
    <mergeCell ref="C5:C6"/>
    <mergeCell ref="D5:D6"/>
    <mergeCell ref="E5:H5"/>
    <mergeCell ref="A4:J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dimension ref="A1:G162"/>
  <sheetViews>
    <sheetView workbookViewId="0">
      <selection activeCell="A7" sqref="A7:E7"/>
    </sheetView>
  </sheetViews>
  <sheetFormatPr defaultColWidth="9.1796875" defaultRowHeight="18"/>
  <cols>
    <col min="1" max="1" width="4.81640625" style="4" customWidth="1"/>
    <col min="2" max="2" width="33" style="5" customWidth="1"/>
    <col min="3" max="3" width="11" style="2" customWidth="1"/>
    <col min="4" max="4" width="15.453125" style="2" customWidth="1"/>
    <col min="5" max="5" width="15" style="2" customWidth="1"/>
    <col min="6" max="6" width="16.1796875" style="2" customWidth="1"/>
    <col min="7" max="7" width="17.54296875" style="1" customWidth="1"/>
    <col min="8" max="9" width="14.1796875" style="1" customWidth="1"/>
    <col min="10" max="10" width="14.7265625" style="1" customWidth="1"/>
    <col min="11" max="16384" width="9.1796875" style="1"/>
  </cols>
  <sheetData>
    <row r="1" spans="1:7">
      <c r="A1" s="335"/>
      <c r="B1" s="335"/>
      <c r="C1" s="1"/>
      <c r="F1" s="167"/>
      <c r="G1" s="167"/>
    </row>
    <row r="2" spans="1:7" ht="16" customHeight="1">
      <c r="A2" s="336"/>
      <c r="B2" s="336"/>
      <c r="C2" s="336"/>
      <c r="E2" s="336"/>
      <c r="F2" s="336"/>
      <c r="G2" s="336"/>
    </row>
    <row r="3" spans="1:7" ht="18" customHeight="1"/>
    <row r="4" spans="1:7" ht="12.5" customHeight="1">
      <c r="A4" s="346"/>
      <c r="B4" s="346"/>
      <c r="C4" s="346"/>
      <c r="F4" s="6"/>
      <c r="G4" s="6"/>
    </row>
    <row r="5" spans="1:7">
      <c r="A5" s="2"/>
      <c r="B5" s="2"/>
      <c r="C5" s="362"/>
      <c r="F5" s="6"/>
      <c r="G5" s="2"/>
    </row>
    <row r="6" spans="1:7">
      <c r="A6" s="2"/>
      <c r="B6" s="2"/>
      <c r="C6" s="362"/>
      <c r="F6" s="6"/>
      <c r="G6" s="2"/>
    </row>
    <row r="7" spans="1:7" ht="64.5" customHeight="1">
      <c r="A7" s="337" t="s">
        <v>471</v>
      </c>
      <c r="B7" s="337"/>
      <c r="C7" s="337"/>
      <c r="D7" s="337"/>
      <c r="E7" s="337"/>
      <c r="F7" s="220"/>
      <c r="G7" s="220"/>
    </row>
    <row r="8" spans="1:7" ht="20.5">
      <c r="A8" s="8"/>
      <c r="B8" s="168"/>
      <c r="C8" s="10"/>
      <c r="D8" s="10"/>
      <c r="E8" s="10"/>
      <c r="F8" s="10"/>
    </row>
    <row r="9" spans="1:7" ht="18.75" customHeight="1">
      <c r="A9" s="348" t="s">
        <v>6</v>
      </c>
      <c r="B9" s="350" t="s">
        <v>7</v>
      </c>
      <c r="C9" s="350" t="s">
        <v>8</v>
      </c>
      <c r="D9" s="350" t="s">
        <v>14</v>
      </c>
      <c r="E9" s="350" t="s">
        <v>11</v>
      </c>
      <c r="F9" s="4"/>
    </row>
    <row r="10" spans="1:7" s="4" customFormat="1" ht="92.25" customHeight="1">
      <c r="A10" s="349"/>
      <c r="B10" s="351"/>
      <c r="C10" s="351"/>
      <c r="D10" s="351"/>
      <c r="E10" s="351"/>
      <c r="F10" s="1"/>
    </row>
    <row r="11" spans="1:7">
      <c r="A11" s="12">
        <v>1</v>
      </c>
      <c r="B11" s="16" t="s">
        <v>102</v>
      </c>
      <c r="C11" s="16" t="s">
        <v>16</v>
      </c>
      <c r="D11" s="16">
        <v>3000</v>
      </c>
      <c r="E11" s="16"/>
      <c r="F11" s="1"/>
    </row>
    <row r="12" spans="1:7">
      <c r="A12" s="12">
        <v>2</v>
      </c>
      <c r="B12" s="16" t="s">
        <v>103</v>
      </c>
      <c r="C12" s="16" t="s">
        <v>18</v>
      </c>
      <c r="D12" s="16">
        <v>1000</v>
      </c>
      <c r="E12" s="16"/>
      <c r="F12" s="1"/>
    </row>
    <row r="13" spans="1:7" ht="72">
      <c r="A13" s="12">
        <v>3</v>
      </c>
      <c r="B13" s="179" t="s">
        <v>15</v>
      </c>
      <c r="C13" s="16" t="s">
        <v>18</v>
      </c>
      <c r="D13" s="16">
        <v>100</v>
      </c>
      <c r="E13" s="16"/>
      <c r="F13" s="1"/>
    </row>
    <row r="14" spans="1:7">
      <c r="A14" s="169">
        <v>4</v>
      </c>
      <c r="B14" s="16" t="s">
        <v>283</v>
      </c>
      <c r="C14" s="16" t="s">
        <v>18</v>
      </c>
      <c r="D14" s="16">
        <v>300</v>
      </c>
      <c r="E14" s="16"/>
      <c r="F14" s="1"/>
    </row>
    <row r="15" spans="1:7">
      <c r="A15" s="12">
        <v>5</v>
      </c>
      <c r="B15" s="16" t="s">
        <v>281</v>
      </c>
      <c r="C15" s="16" t="s">
        <v>18</v>
      </c>
      <c r="D15" s="16">
        <v>30</v>
      </c>
      <c r="E15" s="16"/>
      <c r="F15" s="1"/>
    </row>
    <row r="16" spans="1:7">
      <c r="A16" s="12">
        <v>6</v>
      </c>
      <c r="B16" s="16" t="s">
        <v>19</v>
      </c>
      <c r="C16" s="16" t="s">
        <v>18</v>
      </c>
      <c r="D16" s="16">
        <v>50</v>
      </c>
      <c r="E16" s="16"/>
      <c r="F16" s="1"/>
    </row>
    <row r="17" spans="1:6">
      <c r="A17" s="12">
        <v>7</v>
      </c>
      <c r="B17" s="16" t="s">
        <v>60</v>
      </c>
      <c r="C17" s="16" t="s">
        <v>18</v>
      </c>
      <c r="D17" s="16">
        <v>200</v>
      </c>
      <c r="E17" s="16"/>
      <c r="F17" s="1"/>
    </row>
    <row r="18" spans="1:6">
      <c r="A18" s="12">
        <v>8</v>
      </c>
      <c r="B18" s="16" t="s">
        <v>282</v>
      </c>
      <c r="C18" s="16" t="s">
        <v>18</v>
      </c>
      <c r="D18" s="16">
        <v>50</v>
      </c>
      <c r="E18" s="16"/>
      <c r="F18" s="1"/>
    </row>
    <row r="19" spans="1:6">
      <c r="A19" s="169">
        <v>9</v>
      </c>
      <c r="B19" s="16" t="s">
        <v>284</v>
      </c>
      <c r="C19" s="16" t="s">
        <v>18</v>
      </c>
      <c r="D19" s="16">
        <v>25</v>
      </c>
      <c r="E19" s="16"/>
      <c r="F19" s="1"/>
    </row>
    <row r="20" spans="1:6">
      <c r="A20" s="12">
        <v>10</v>
      </c>
      <c r="B20" s="16" t="s">
        <v>285</v>
      </c>
      <c r="C20" s="16" t="s">
        <v>18</v>
      </c>
      <c r="D20" s="16">
        <v>50</v>
      </c>
      <c r="E20" s="16"/>
      <c r="F20" s="1"/>
    </row>
    <row r="21" spans="1:6">
      <c r="A21" s="12">
        <v>11</v>
      </c>
      <c r="B21" s="16" t="s">
        <v>286</v>
      </c>
      <c r="C21" s="16" t="s">
        <v>18</v>
      </c>
      <c r="D21" s="16">
        <v>100</v>
      </c>
      <c r="E21" s="16"/>
      <c r="F21" s="1"/>
    </row>
    <row r="22" spans="1:6">
      <c r="A22" s="12">
        <v>12</v>
      </c>
      <c r="B22" s="16" t="s">
        <v>287</v>
      </c>
      <c r="C22" s="16" t="s">
        <v>18</v>
      </c>
      <c r="D22" s="16">
        <v>100</v>
      </c>
      <c r="E22" s="16"/>
      <c r="F22" s="1"/>
    </row>
    <row r="23" spans="1:6">
      <c r="A23" s="12">
        <v>13</v>
      </c>
      <c r="B23" s="16" t="s">
        <v>288</v>
      </c>
      <c r="C23" s="16" t="s">
        <v>18</v>
      </c>
      <c r="D23" s="16">
        <v>30</v>
      </c>
      <c r="E23" s="16"/>
      <c r="F23" s="1"/>
    </row>
    <row r="24" spans="1:6">
      <c r="A24" s="169">
        <v>14</v>
      </c>
      <c r="B24" s="16" t="s">
        <v>58</v>
      </c>
      <c r="C24" s="16" t="s">
        <v>18</v>
      </c>
      <c r="D24" s="16">
        <v>10</v>
      </c>
      <c r="E24" s="16"/>
      <c r="F24" s="1"/>
    </row>
    <row r="25" spans="1:6">
      <c r="A25" s="12">
        <v>15</v>
      </c>
      <c r="B25" s="16" t="s">
        <v>289</v>
      </c>
      <c r="C25" s="16" t="s">
        <v>18</v>
      </c>
      <c r="D25" s="16">
        <v>5</v>
      </c>
      <c r="E25" s="16"/>
      <c r="F25" s="1"/>
    </row>
    <row r="26" spans="1:6">
      <c r="A26" s="12">
        <v>16</v>
      </c>
      <c r="B26" s="16" t="s">
        <v>290</v>
      </c>
      <c r="C26" s="16" t="s">
        <v>18</v>
      </c>
      <c r="D26" s="16">
        <v>20</v>
      </c>
      <c r="E26" s="16"/>
      <c r="F26" s="1"/>
    </row>
    <row r="27" spans="1:6">
      <c r="A27" s="12">
        <v>17</v>
      </c>
      <c r="B27" s="16" t="s">
        <v>291</v>
      </c>
      <c r="C27" s="16" t="s">
        <v>18</v>
      </c>
      <c r="D27" s="16">
        <v>100</v>
      </c>
      <c r="E27" s="16"/>
      <c r="F27" s="1"/>
    </row>
    <row r="28" spans="1:6">
      <c r="A28" s="12">
        <v>18</v>
      </c>
      <c r="B28" s="16" t="s">
        <v>64</v>
      </c>
      <c r="C28" s="16" t="s">
        <v>35</v>
      </c>
      <c r="D28" s="16">
        <v>2</v>
      </c>
      <c r="E28" s="16"/>
      <c r="F28" s="1"/>
    </row>
    <row r="29" spans="1:6">
      <c r="A29" s="169">
        <v>19</v>
      </c>
      <c r="B29" s="16" t="s">
        <v>292</v>
      </c>
      <c r="C29" s="16" t="s">
        <v>35</v>
      </c>
      <c r="D29" s="16">
        <v>10</v>
      </c>
      <c r="E29" s="16"/>
      <c r="F29" s="1"/>
    </row>
    <row r="30" spans="1:6">
      <c r="A30" s="12">
        <v>20</v>
      </c>
      <c r="B30" s="16" t="s">
        <v>65</v>
      </c>
      <c r="C30" s="16" t="s">
        <v>35</v>
      </c>
      <c r="D30" s="16">
        <v>5</v>
      </c>
      <c r="E30" s="16"/>
      <c r="F30" s="1"/>
    </row>
    <row r="31" spans="1:6">
      <c r="A31" s="12">
        <v>21</v>
      </c>
      <c r="B31" s="16" t="s">
        <v>62</v>
      </c>
      <c r="C31" s="16" t="s">
        <v>18</v>
      </c>
      <c r="D31" s="16">
        <v>10</v>
      </c>
      <c r="E31" s="16"/>
      <c r="F31" s="1"/>
    </row>
    <row r="32" spans="1:6">
      <c r="A32" s="12">
        <v>22</v>
      </c>
      <c r="B32" s="16" t="s">
        <v>293</v>
      </c>
      <c r="C32" s="16" t="s">
        <v>35</v>
      </c>
      <c r="D32" s="16">
        <v>3</v>
      </c>
      <c r="E32" s="16"/>
      <c r="F32" s="1"/>
    </row>
    <row r="33" spans="1:6">
      <c r="A33" s="12">
        <v>23</v>
      </c>
      <c r="B33" s="16" t="s">
        <v>294</v>
      </c>
      <c r="C33" s="16" t="s">
        <v>18</v>
      </c>
      <c r="D33" s="16">
        <v>5</v>
      </c>
      <c r="E33" s="16"/>
      <c r="F33" s="1"/>
    </row>
    <row r="34" spans="1:6" ht="33" customHeight="1">
      <c r="A34" s="169">
        <v>24</v>
      </c>
      <c r="B34" s="179" t="s">
        <v>468</v>
      </c>
      <c r="C34" s="16" t="s">
        <v>18</v>
      </c>
      <c r="D34" s="16">
        <v>200</v>
      </c>
      <c r="E34" s="16"/>
      <c r="F34" s="1"/>
    </row>
    <row r="35" spans="1:6">
      <c r="A35" s="12">
        <v>25</v>
      </c>
      <c r="B35" s="16" t="s">
        <v>295</v>
      </c>
      <c r="C35" s="16" t="s">
        <v>18</v>
      </c>
      <c r="D35" s="16">
        <v>20</v>
      </c>
      <c r="E35" s="16"/>
      <c r="F35" s="1"/>
    </row>
    <row r="36" spans="1:6">
      <c r="A36" s="169">
        <v>26</v>
      </c>
      <c r="B36" s="16" t="s">
        <v>88</v>
      </c>
      <c r="C36" s="16" t="s">
        <v>44</v>
      </c>
      <c r="D36" s="16">
        <v>10</v>
      </c>
      <c r="E36" s="16"/>
      <c r="F36" s="1"/>
    </row>
    <row r="37" spans="1:6">
      <c r="A37" s="225">
        <v>27</v>
      </c>
      <c r="B37" s="16" t="s">
        <v>89</v>
      </c>
      <c r="C37" s="16" t="s">
        <v>18</v>
      </c>
      <c r="D37" s="16">
        <v>10</v>
      </c>
      <c r="E37" s="16"/>
      <c r="F37" s="1"/>
    </row>
    <row r="38" spans="1:6">
      <c r="A38" s="12">
        <v>28</v>
      </c>
      <c r="B38" s="16" t="s">
        <v>469</v>
      </c>
      <c r="C38" s="16" t="s">
        <v>18</v>
      </c>
      <c r="D38" s="16">
        <v>10</v>
      </c>
      <c r="E38" s="16"/>
      <c r="F38" s="1"/>
    </row>
    <row r="39" spans="1:6">
      <c r="A39" s="1"/>
      <c r="B39" s="1"/>
      <c r="C39" s="1"/>
      <c r="D39" s="1"/>
      <c r="E39" s="1"/>
      <c r="F39" s="1"/>
    </row>
    <row r="40" spans="1:6">
      <c r="A40" s="1"/>
      <c r="B40" s="1"/>
      <c r="C40" s="1"/>
      <c r="D40" s="1"/>
      <c r="E40" s="1"/>
      <c r="F40" s="1"/>
    </row>
    <row r="41" spans="1:6">
      <c r="A41" s="1"/>
      <c r="B41" s="1"/>
      <c r="C41" s="1"/>
      <c r="D41" s="1"/>
      <c r="E41" s="1"/>
      <c r="F41" s="1"/>
    </row>
    <row r="42" spans="1:6">
      <c r="A42" s="1"/>
      <c r="B42" s="1"/>
      <c r="C42" s="1"/>
      <c r="D42" s="1"/>
      <c r="E42" s="1"/>
      <c r="F42" s="1"/>
    </row>
    <row r="43" spans="1:6">
      <c r="A43" s="1"/>
      <c r="B43" s="1"/>
      <c r="C43" s="1"/>
      <c r="D43" s="1"/>
      <c r="E43" s="1"/>
      <c r="F43" s="1"/>
    </row>
    <row r="44" spans="1:6">
      <c r="A44" s="1"/>
      <c r="B44" s="1"/>
      <c r="C44" s="1"/>
      <c r="D44" s="1"/>
      <c r="E44" s="1"/>
      <c r="F44" s="1"/>
    </row>
    <row r="45" spans="1:6">
      <c r="A45" s="1"/>
      <c r="B45" s="1"/>
      <c r="C45" s="1"/>
      <c r="D45" s="1"/>
      <c r="E45" s="1"/>
      <c r="F45" s="1"/>
    </row>
    <row r="46" spans="1:6" ht="36.75" customHeight="1">
      <c r="A46" s="1"/>
      <c r="B46" s="1"/>
      <c r="C46" s="1"/>
      <c r="D46" s="1"/>
      <c r="E46" s="1"/>
      <c r="F46" s="1"/>
    </row>
    <row r="47" spans="1:6">
      <c r="A47" s="1"/>
      <c r="B47" s="1"/>
      <c r="C47" s="1"/>
      <c r="D47" s="1"/>
      <c r="E47" s="1"/>
      <c r="F47" s="1"/>
    </row>
    <row r="48" spans="1:6">
      <c r="A48" s="1"/>
      <c r="B48" s="1"/>
      <c r="C48" s="1"/>
      <c r="D48" s="1"/>
      <c r="E48" s="1"/>
      <c r="F48" s="1"/>
    </row>
    <row r="49" spans="1:6">
      <c r="A49" s="1"/>
      <c r="B49" s="1"/>
      <c r="C49" s="1"/>
      <c r="D49" s="1"/>
      <c r="E49" s="1"/>
      <c r="F49" s="1"/>
    </row>
    <row r="50" spans="1:6">
      <c r="A50" s="1"/>
      <c r="B50" s="1"/>
      <c r="C50" s="1"/>
      <c r="D50" s="1"/>
      <c r="E50" s="1"/>
      <c r="F50" s="1"/>
    </row>
    <row r="51" spans="1:6">
      <c r="A51" s="1"/>
      <c r="B51" s="1"/>
      <c r="C51" s="1"/>
      <c r="D51" s="1"/>
      <c r="E51" s="1"/>
      <c r="F51" s="1"/>
    </row>
    <row r="52" spans="1:6">
      <c r="A52" s="1"/>
      <c r="B52" s="1"/>
      <c r="C52" s="1"/>
      <c r="D52" s="1"/>
      <c r="E52" s="1"/>
      <c r="F52" s="1"/>
    </row>
    <row r="53" spans="1:6">
      <c r="A53" s="1"/>
      <c r="B53" s="1"/>
      <c r="C53" s="1"/>
      <c r="D53" s="1"/>
      <c r="E53" s="1"/>
      <c r="F53" s="1"/>
    </row>
    <row r="54" spans="1:6">
      <c r="A54" s="1"/>
      <c r="B54" s="1"/>
      <c r="C54" s="1"/>
      <c r="D54" s="1"/>
      <c r="E54" s="1"/>
      <c r="F54" s="1"/>
    </row>
    <row r="55" spans="1:6">
      <c r="A55" s="1"/>
      <c r="B55" s="1"/>
      <c r="C55" s="1"/>
      <c r="D55" s="1"/>
      <c r="E55" s="1"/>
      <c r="F55" s="1"/>
    </row>
    <row r="56" spans="1:6">
      <c r="A56" s="1"/>
      <c r="B56" s="1"/>
      <c r="C56" s="1"/>
      <c r="D56" s="1"/>
      <c r="E56" s="1"/>
      <c r="F56" s="1"/>
    </row>
    <row r="57" spans="1:6">
      <c r="A57" s="1"/>
      <c r="B57" s="1"/>
      <c r="C57" s="1"/>
      <c r="D57" s="1"/>
      <c r="E57" s="1"/>
      <c r="F57" s="1"/>
    </row>
    <row r="58" spans="1:6">
      <c r="A58" s="1"/>
      <c r="B58" s="1"/>
      <c r="C58" s="1"/>
      <c r="D58" s="1"/>
      <c r="E58" s="1"/>
      <c r="F58" s="1"/>
    </row>
    <row r="59" spans="1:6">
      <c r="A59" s="1"/>
      <c r="B59" s="1"/>
      <c r="C59" s="1"/>
      <c r="D59" s="1"/>
      <c r="E59" s="1"/>
      <c r="F59" s="1"/>
    </row>
    <row r="60" spans="1:6" ht="17.5" customHeight="1">
      <c r="A60" s="1"/>
      <c r="B60" s="1"/>
      <c r="C60" s="1"/>
      <c r="D60" s="1"/>
      <c r="E60" s="1"/>
      <c r="F60" s="1"/>
    </row>
    <row r="61" spans="1:6">
      <c r="A61" s="1"/>
      <c r="B61" s="1"/>
      <c r="C61" s="1"/>
      <c r="D61" s="1"/>
      <c r="E61" s="1"/>
      <c r="F61" s="1"/>
    </row>
    <row r="62" spans="1:6">
      <c r="A62" s="1"/>
      <c r="B62" s="1"/>
      <c r="C62" s="1"/>
      <c r="D62" s="1"/>
      <c r="E62" s="1"/>
      <c r="F62" s="1"/>
    </row>
    <row r="63" spans="1:6">
      <c r="A63" s="1"/>
      <c r="B63" s="1"/>
      <c r="C63" s="1"/>
      <c r="D63" s="1"/>
      <c r="E63" s="1"/>
      <c r="F63" s="1"/>
    </row>
    <row r="64" spans="1:6">
      <c r="A64" s="1"/>
      <c r="B64" s="1"/>
      <c r="C64" s="1"/>
      <c r="D64" s="1"/>
      <c r="E64" s="1"/>
      <c r="F64" s="1"/>
    </row>
    <row r="65" spans="1:6">
      <c r="A65" s="1"/>
      <c r="B65" s="1"/>
      <c r="C65" s="1"/>
      <c r="D65" s="1"/>
      <c r="E65" s="1"/>
      <c r="F65" s="1"/>
    </row>
    <row r="66" spans="1:6">
      <c r="A66" s="1"/>
      <c r="B66" s="1"/>
      <c r="C66" s="1"/>
      <c r="D66" s="1"/>
      <c r="E66" s="1"/>
      <c r="F66" s="1"/>
    </row>
    <row r="67" spans="1:6">
      <c r="A67" s="1"/>
      <c r="B67" s="1"/>
      <c r="C67" s="1"/>
      <c r="D67" s="1"/>
      <c r="E67" s="1"/>
      <c r="F67" s="1"/>
    </row>
    <row r="68" spans="1:6">
      <c r="A68" s="1"/>
      <c r="B68" s="1"/>
      <c r="C68" s="1"/>
      <c r="D68" s="1"/>
      <c r="E68" s="1"/>
      <c r="F68" s="1"/>
    </row>
    <row r="69" spans="1:6">
      <c r="A69" s="1"/>
      <c r="B69" s="1"/>
      <c r="C69" s="1"/>
      <c r="D69" s="1"/>
      <c r="E69" s="1"/>
      <c r="F69" s="1"/>
    </row>
    <row r="70" spans="1:6">
      <c r="A70" s="1"/>
      <c r="B70" s="1"/>
      <c r="C70" s="1"/>
      <c r="D70" s="1"/>
      <c r="E70" s="1"/>
      <c r="F70" s="1"/>
    </row>
    <row r="71" spans="1:6">
      <c r="A71" s="1"/>
      <c r="B71" s="1"/>
      <c r="C71" s="1"/>
      <c r="D71" s="1"/>
      <c r="E71" s="1"/>
      <c r="F71" s="1"/>
    </row>
    <row r="72" spans="1:6">
      <c r="A72" s="1"/>
      <c r="B72" s="1"/>
      <c r="C72" s="1"/>
      <c r="D72" s="1"/>
      <c r="E72" s="1"/>
      <c r="F72" s="1"/>
    </row>
    <row r="73" spans="1:6">
      <c r="A73" s="1"/>
      <c r="B73" s="1"/>
      <c r="C73" s="1"/>
      <c r="D73" s="1"/>
      <c r="E73" s="1"/>
      <c r="F73" s="1"/>
    </row>
    <row r="74" spans="1:6">
      <c r="A74" s="1"/>
      <c r="B74" s="1"/>
      <c r="C74" s="1"/>
      <c r="D74" s="1"/>
      <c r="E74" s="1"/>
      <c r="F74" s="1"/>
    </row>
    <row r="75" spans="1:6">
      <c r="A75" s="1"/>
      <c r="B75" s="1"/>
      <c r="C75" s="1"/>
      <c r="D75" s="1"/>
      <c r="E75" s="1"/>
      <c r="F75" s="1"/>
    </row>
    <row r="76" spans="1:6">
      <c r="A76" s="1"/>
      <c r="B76" s="1"/>
      <c r="C76" s="1"/>
      <c r="D76" s="1"/>
      <c r="E76" s="1"/>
      <c r="F76" s="1"/>
    </row>
    <row r="77" spans="1:6">
      <c r="A77" s="1"/>
      <c r="B77" s="1"/>
      <c r="C77" s="1"/>
      <c r="D77" s="1"/>
      <c r="E77" s="1"/>
      <c r="F77" s="1"/>
    </row>
    <row r="78" spans="1:6">
      <c r="A78" s="1"/>
      <c r="B78" s="1"/>
      <c r="C78" s="1"/>
      <c r="D78" s="1"/>
      <c r="E78" s="1"/>
      <c r="F78" s="1"/>
    </row>
    <row r="79" spans="1:6">
      <c r="A79" s="1"/>
      <c r="B79" s="1"/>
      <c r="C79" s="1"/>
      <c r="D79" s="1"/>
      <c r="E79" s="1"/>
      <c r="F79" s="1"/>
    </row>
    <row r="80" spans="1:6">
      <c r="A80" s="1"/>
      <c r="B80" s="1"/>
      <c r="C80" s="1"/>
      <c r="D80" s="1"/>
      <c r="E80" s="1"/>
      <c r="F80" s="1"/>
    </row>
    <row r="81" spans="1:6">
      <c r="A81" s="1"/>
      <c r="B81" s="1"/>
      <c r="C81" s="1"/>
      <c r="D81" s="1"/>
      <c r="E81" s="1"/>
      <c r="F81" s="1"/>
    </row>
    <row r="82" spans="1:6">
      <c r="A82" s="1"/>
      <c r="B82" s="1"/>
      <c r="C82" s="1"/>
      <c r="D82" s="1"/>
      <c r="E82" s="1"/>
      <c r="F82" s="1"/>
    </row>
    <row r="83" spans="1:6">
      <c r="A83" s="1"/>
      <c r="B83" s="1"/>
      <c r="C83" s="1"/>
      <c r="D83" s="1"/>
      <c r="E83" s="1"/>
      <c r="F83" s="1"/>
    </row>
    <row r="84" spans="1:6">
      <c r="A84" s="1"/>
      <c r="B84" s="1"/>
      <c r="C84" s="1"/>
      <c r="D84" s="1"/>
      <c r="E84" s="1"/>
      <c r="F84" s="1"/>
    </row>
    <row r="85" spans="1:6">
      <c r="A85" s="1"/>
      <c r="B85" s="1"/>
      <c r="C85" s="1"/>
      <c r="D85" s="1"/>
      <c r="E85" s="1"/>
      <c r="F85" s="1"/>
    </row>
    <row r="86" spans="1:6">
      <c r="A86" s="1"/>
      <c r="B86" s="1"/>
      <c r="C86" s="1"/>
      <c r="D86" s="1"/>
      <c r="E86" s="1"/>
      <c r="F86" s="1"/>
    </row>
    <row r="87" spans="1:6">
      <c r="A87" s="1"/>
      <c r="B87" s="1"/>
      <c r="C87" s="1"/>
      <c r="D87" s="1"/>
      <c r="E87" s="1"/>
      <c r="F87" s="1"/>
    </row>
    <row r="88" spans="1:6">
      <c r="A88" s="1"/>
      <c r="B88" s="1"/>
      <c r="C88" s="1"/>
      <c r="D88" s="1"/>
      <c r="E88" s="1"/>
      <c r="F88" s="1"/>
    </row>
    <row r="89" spans="1:6">
      <c r="A89" s="1"/>
      <c r="B89" s="1"/>
      <c r="C89" s="1"/>
      <c r="D89" s="1"/>
      <c r="E89" s="1"/>
      <c r="F89" s="1"/>
    </row>
    <row r="90" spans="1:6">
      <c r="A90" s="1"/>
      <c r="B90" s="1"/>
      <c r="C90" s="1"/>
      <c r="D90" s="1"/>
      <c r="E90" s="1"/>
      <c r="F90" s="1"/>
    </row>
    <row r="91" spans="1:6">
      <c r="A91" s="1"/>
      <c r="B91" s="1"/>
      <c r="C91" s="1"/>
      <c r="D91" s="1"/>
      <c r="E91" s="1"/>
      <c r="F91" s="1"/>
    </row>
    <row r="92" spans="1:6">
      <c r="A92" s="1"/>
      <c r="B92" s="1"/>
      <c r="C92" s="1"/>
      <c r="D92" s="1"/>
      <c r="E92" s="1"/>
      <c r="F92" s="1"/>
    </row>
    <row r="93" spans="1:6">
      <c r="A93" s="1"/>
      <c r="B93" s="1"/>
      <c r="C93" s="1"/>
      <c r="D93" s="1"/>
      <c r="E93" s="1"/>
      <c r="F93" s="1"/>
    </row>
    <row r="94" spans="1:6">
      <c r="A94" s="1"/>
      <c r="B94" s="1"/>
      <c r="C94" s="1"/>
      <c r="D94" s="1"/>
      <c r="E94" s="1"/>
      <c r="F94" s="1"/>
    </row>
    <row r="95" spans="1:6">
      <c r="A95" s="1"/>
      <c r="B95" s="1"/>
      <c r="C95" s="1"/>
      <c r="D95" s="1"/>
      <c r="E95" s="1"/>
      <c r="F95" s="1"/>
    </row>
    <row r="96" spans="1:6">
      <c r="A96" s="1"/>
      <c r="B96" s="1"/>
      <c r="C96" s="1"/>
      <c r="D96" s="1"/>
      <c r="E96" s="1"/>
      <c r="F96" s="1"/>
    </row>
    <row r="97" spans="1:6">
      <c r="A97" s="1"/>
      <c r="B97" s="1"/>
      <c r="C97" s="1"/>
      <c r="D97" s="1"/>
      <c r="E97" s="1"/>
      <c r="F97" s="1"/>
    </row>
    <row r="98" spans="1:6">
      <c r="A98" s="1"/>
      <c r="B98" s="1"/>
      <c r="C98" s="1"/>
      <c r="D98" s="1"/>
      <c r="E98" s="1"/>
      <c r="F98" s="1"/>
    </row>
    <row r="99" spans="1:6">
      <c r="A99" s="1"/>
      <c r="B99" s="1"/>
      <c r="C99" s="1"/>
      <c r="D99" s="1"/>
      <c r="E99" s="1"/>
      <c r="F99" s="1"/>
    </row>
    <row r="100" spans="1:6">
      <c r="A100" s="1"/>
      <c r="B100" s="1"/>
      <c r="C100" s="1"/>
      <c r="D100" s="1"/>
      <c r="E100" s="1"/>
      <c r="F100" s="1"/>
    </row>
    <row r="101" spans="1:6">
      <c r="A101" s="1"/>
      <c r="B101" s="1"/>
      <c r="C101" s="1"/>
      <c r="D101" s="1"/>
      <c r="E101" s="1"/>
      <c r="F101" s="1"/>
    </row>
    <row r="102" spans="1:6">
      <c r="A102" s="1"/>
      <c r="B102" s="1"/>
      <c r="C102" s="1"/>
      <c r="D102" s="1"/>
      <c r="E102" s="1"/>
      <c r="F102" s="1"/>
    </row>
    <row r="103" spans="1:6">
      <c r="A103" s="1"/>
      <c r="B103" s="1"/>
      <c r="C103" s="1"/>
      <c r="D103" s="1"/>
      <c r="E103" s="1"/>
      <c r="F103" s="1"/>
    </row>
    <row r="104" spans="1:6">
      <c r="A104" s="1"/>
      <c r="B104" s="1"/>
      <c r="C104" s="1"/>
      <c r="D104" s="1"/>
      <c r="E104" s="1"/>
      <c r="F104" s="1"/>
    </row>
    <row r="105" spans="1:6">
      <c r="A105" s="1"/>
      <c r="B105" s="1"/>
      <c r="C105" s="1"/>
      <c r="D105" s="1"/>
      <c r="E105" s="1"/>
      <c r="F105" s="1"/>
    </row>
    <row r="106" spans="1:6">
      <c r="A106" s="1"/>
      <c r="B106" s="1"/>
      <c r="C106" s="1"/>
      <c r="D106" s="1"/>
      <c r="E106" s="1"/>
      <c r="F106" s="1"/>
    </row>
    <row r="107" spans="1:6">
      <c r="A107" s="1"/>
      <c r="B107" s="1"/>
      <c r="C107" s="1"/>
      <c r="D107" s="1"/>
      <c r="E107" s="1"/>
      <c r="F107" s="1"/>
    </row>
    <row r="108" spans="1:6">
      <c r="A108" s="1"/>
      <c r="B108" s="1"/>
      <c r="C108" s="1"/>
      <c r="D108" s="1"/>
      <c r="E108" s="1"/>
      <c r="F108" s="1"/>
    </row>
    <row r="109" spans="1:6">
      <c r="A109" s="1"/>
      <c r="B109" s="1"/>
      <c r="C109" s="1"/>
      <c r="D109" s="1"/>
      <c r="E109" s="1"/>
      <c r="F109" s="1"/>
    </row>
    <row r="110" spans="1:6">
      <c r="A110" s="1"/>
      <c r="B110" s="1"/>
      <c r="C110" s="1"/>
      <c r="D110" s="1"/>
      <c r="E110" s="1"/>
      <c r="F110" s="1"/>
    </row>
    <row r="111" spans="1:6">
      <c r="A111" s="1"/>
      <c r="B111" s="1"/>
      <c r="C111" s="1"/>
      <c r="D111" s="1"/>
      <c r="E111" s="1"/>
      <c r="F111" s="1"/>
    </row>
    <row r="112" spans="1:6">
      <c r="A112" s="1"/>
      <c r="B112" s="1"/>
      <c r="C112" s="1"/>
      <c r="D112" s="1"/>
      <c r="E112" s="1"/>
      <c r="F112" s="1"/>
    </row>
    <row r="113" spans="1:6">
      <c r="A113" s="1"/>
      <c r="B113" s="1"/>
      <c r="C113" s="1"/>
      <c r="D113" s="1"/>
      <c r="E113" s="1"/>
      <c r="F113" s="1"/>
    </row>
    <row r="114" spans="1:6">
      <c r="A114" s="1"/>
      <c r="B114" s="1"/>
      <c r="C114" s="1"/>
      <c r="D114" s="1"/>
      <c r="E114" s="1"/>
      <c r="F114" s="1"/>
    </row>
    <row r="115" spans="1:6">
      <c r="A115" s="1"/>
      <c r="B115" s="1"/>
      <c r="C115" s="1"/>
      <c r="D115" s="1"/>
      <c r="E115" s="1"/>
      <c r="F115" s="1"/>
    </row>
    <row r="116" spans="1:6">
      <c r="A116" s="1"/>
      <c r="B116" s="1"/>
      <c r="C116" s="1"/>
      <c r="D116" s="1"/>
      <c r="E116" s="1"/>
      <c r="F116" s="1"/>
    </row>
    <row r="117" spans="1:6">
      <c r="A117" s="1"/>
      <c r="B117" s="1"/>
      <c r="C117" s="1"/>
      <c r="D117" s="1"/>
      <c r="E117" s="1"/>
      <c r="F117" s="1"/>
    </row>
    <row r="118" spans="1:6">
      <c r="A118" s="1"/>
      <c r="B118" s="1"/>
      <c r="C118" s="1"/>
      <c r="D118" s="1"/>
      <c r="E118" s="1"/>
      <c r="F118" s="1"/>
    </row>
    <row r="119" spans="1:6">
      <c r="A119" s="1"/>
      <c r="B119" s="1"/>
      <c r="C119" s="1"/>
      <c r="D119" s="1"/>
      <c r="E119" s="1"/>
      <c r="F119" s="1"/>
    </row>
    <row r="120" spans="1:6">
      <c r="A120" s="1"/>
      <c r="B120" s="1"/>
      <c r="C120" s="1"/>
      <c r="D120" s="1"/>
      <c r="E120" s="1"/>
      <c r="F120" s="1"/>
    </row>
    <row r="121" spans="1:6">
      <c r="A121" s="1"/>
      <c r="B121" s="1"/>
      <c r="C121" s="1"/>
      <c r="D121" s="1"/>
      <c r="E121" s="1"/>
      <c r="F121" s="1"/>
    </row>
    <row r="122" spans="1:6">
      <c r="A122" s="1"/>
      <c r="B122" s="1"/>
      <c r="C122" s="1"/>
      <c r="D122" s="1"/>
      <c r="E122" s="1"/>
      <c r="F122" s="1"/>
    </row>
    <row r="123" spans="1:6">
      <c r="A123" s="1"/>
      <c r="B123" s="1"/>
      <c r="C123" s="1"/>
      <c r="D123" s="1"/>
      <c r="E123" s="1"/>
      <c r="F123" s="1"/>
    </row>
    <row r="124" spans="1:6">
      <c r="A124" s="1"/>
      <c r="B124" s="1"/>
      <c r="C124" s="1"/>
      <c r="D124" s="1"/>
      <c r="E124" s="1"/>
      <c r="F124" s="1"/>
    </row>
    <row r="125" spans="1:6">
      <c r="A125" s="1"/>
      <c r="B125" s="1"/>
      <c r="C125" s="1"/>
      <c r="D125" s="1"/>
      <c r="E125" s="1"/>
      <c r="F125" s="1"/>
    </row>
    <row r="126" spans="1:6">
      <c r="A126" s="1"/>
      <c r="B126" s="1"/>
      <c r="C126" s="1"/>
      <c r="D126" s="1"/>
      <c r="E126" s="1"/>
      <c r="F126" s="1"/>
    </row>
    <row r="127" spans="1:6">
      <c r="A127" s="1"/>
      <c r="B127" s="1"/>
      <c r="C127" s="1"/>
      <c r="D127" s="1"/>
      <c r="E127" s="1"/>
      <c r="F127" s="1"/>
    </row>
    <row r="128" spans="1:6">
      <c r="A128" s="1"/>
      <c r="B128" s="1"/>
      <c r="C128" s="1"/>
      <c r="D128" s="1"/>
      <c r="E128" s="1"/>
      <c r="F128" s="1"/>
    </row>
    <row r="129" spans="1:6">
      <c r="A129" s="1"/>
      <c r="B129" s="1"/>
      <c r="C129" s="1"/>
      <c r="D129" s="1"/>
      <c r="E129" s="1"/>
      <c r="F129" s="1"/>
    </row>
    <row r="130" spans="1:6">
      <c r="A130" s="1"/>
      <c r="B130" s="1"/>
      <c r="C130" s="1"/>
      <c r="D130" s="1"/>
      <c r="E130" s="1"/>
      <c r="F130" s="1"/>
    </row>
    <row r="131" spans="1:6">
      <c r="A131" s="1"/>
      <c r="B131" s="1"/>
      <c r="C131" s="1"/>
      <c r="D131" s="1"/>
      <c r="E131" s="1"/>
      <c r="F131" s="1"/>
    </row>
    <row r="132" spans="1:6">
      <c r="A132" s="1"/>
      <c r="B132" s="1"/>
      <c r="C132" s="1"/>
      <c r="D132" s="1"/>
      <c r="E132" s="1"/>
      <c r="F132" s="1"/>
    </row>
    <row r="133" spans="1:6">
      <c r="A133" s="1"/>
      <c r="B133" s="1"/>
      <c r="C133" s="1"/>
      <c r="D133" s="1"/>
      <c r="E133" s="1"/>
      <c r="F133" s="1"/>
    </row>
    <row r="134" spans="1:6">
      <c r="A134" s="1"/>
      <c r="B134" s="1"/>
      <c r="C134" s="1"/>
      <c r="D134" s="1"/>
      <c r="E134" s="1"/>
      <c r="F134" s="1"/>
    </row>
    <row r="135" spans="1:6">
      <c r="A135" s="1"/>
      <c r="B135" s="1"/>
      <c r="C135" s="1"/>
      <c r="D135" s="1"/>
      <c r="E135" s="1"/>
      <c r="F135" s="1"/>
    </row>
    <row r="136" spans="1:6">
      <c r="A136" s="1"/>
      <c r="B136" s="1"/>
      <c r="C136" s="1"/>
      <c r="D136" s="1"/>
      <c r="E136" s="1"/>
      <c r="F136" s="1"/>
    </row>
    <row r="137" spans="1:6">
      <c r="A137" s="1"/>
      <c r="B137" s="1"/>
      <c r="C137" s="1"/>
      <c r="D137" s="1"/>
      <c r="E137" s="1"/>
      <c r="F137" s="1"/>
    </row>
    <row r="138" spans="1:6">
      <c r="A138" s="1"/>
      <c r="B138" s="1"/>
      <c r="C138" s="1"/>
      <c r="D138" s="1"/>
      <c r="E138" s="1"/>
      <c r="F138" s="1"/>
    </row>
    <row r="139" spans="1:6">
      <c r="A139" s="1"/>
      <c r="B139" s="1"/>
      <c r="C139" s="1"/>
      <c r="D139" s="1"/>
      <c r="E139" s="1"/>
      <c r="F139" s="1"/>
    </row>
    <row r="140" spans="1:6">
      <c r="A140" s="1"/>
      <c r="B140" s="1"/>
      <c r="C140" s="1"/>
      <c r="D140" s="1"/>
      <c r="E140" s="1"/>
      <c r="F140" s="1"/>
    </row>
    <row r="141" spans="1:6">
      <c r="A141" s="1"/>
      <c r="B141" s="1"/>
      <c r="C141" s="1"/>
      <c r="D141" s="1"/>
      <c r="E141" s="1"/>
      <c r="F141" s="1"/>
    </row>
    <row r="142" spans="1:6">
      <c r="A142" s="1"/>
      <c r="B142" s="1"/>
      <c r="C142" s="1"/>
      <c r="D142" s="1"/>
      <c r="E142" s="1"/>
      <c r="F142" s="1"/>
    </row>
    <row r="143" spans="1:6">
      <c r="A143" s="1"/>
      <c r="B143" s="1"/>
      <c r="C143" s="1"/>
      <c r="D143" s="1"/>
      <c r="E143" s="1"/>
      <c r="F143" s="1"/>
    </row>
    <row r="144" spans="1:6">
      <c r="A144" s="1"/>
      <c r="B144" s="1"/>
      <c r="C144" s="1"/>
      <c r="D144" s="1"/>
      <c r="E144" s="1"/>
      <c r="F144" s="1"/>
    </row>
    <row r="145" spans="1:6">
      <c r="A145" s="1"/>
      <c r="B145" s="1"/>
      <c r="C145" s="1"/>
      <c r="D145" s="1"/>
      <c r="E145" s="1"/>
      <c r="F145" s="1"/>
    </row>
    <row r="146" spans="1:6">
      <c r="A146" s="1"/>
      <c r="B146" s="1"/>
      <c r="C146" s="1"/>
      <c r="D146" s="1"/>
      <c r="E146" s="1"/>
      <c r="F146" s="1"/>
    </row>
    <row r="147" spans="1:6">
      <c r="A147" s="1"/>
      <c r="B147" s="1"/>
      <c r="C147" s="1"/>
      <c r="D147" s="1"/>
      <c r="E147" s="1"/>
      <c r="F147" s="1"/>
    </row>
    <row r="148" spans="1:6">
      <c r="A148" s="1"/>
      <c r="B148" s="1"/>
      <c r="C148" s="1"/>
      <c r="D148" s="1"/>
      <c r="E148" s="1"/>
      <c r="F148" s="1"/>
    </row>
    <row r="149" spans="1:6">
      <c r="A149" s="1"/>
      <c r="B149" s="1"/>
      <c r="C149" s="1"/>
      <c r="D149" s="1"/>
      <c r="E149" s="1"/>
      <c r="F149" s="1"/>
    </row>
    <row r="150" spans="1:6">
      <c r="A150" s="1"/>
      <c r="B150" s="1"/>
      <c r="C150" s="1"/>
      <c r="D150" s="1"/>
      <c r="E150" s="1"/>
      <c r="F150" s="1"/>
    </row>
    <row r="151" spans="1:6">
      <c r="A151" s="1"/>
      <c r="B151" s="1"/>
      <c r="C151" s="1"/>
      <c r="D151" s="1"/>
      <c r="E151" s="1"/>
      <c r="F151" s="1"/>
    </row>
    <row r="152" spans="1:6">
      <c r="A152" s="1"/>
      <c r="B152" s="1"/>
      <c r="C152" s="1"/>
      <c r="D152" s="1"/>
      <c r="E152" s="1"/>
      <c r="F152" s="1"/>
    </row>
    <row r="153" spans="1:6">
      <c r="A153" s="1"/>
      <c r="B153" s="1"/>
      <c r="C153" s="1"/>
      <c r="D153" s="1"/>
      <c r="E153" s="1"/>
      <c r="F153" s="1"/>
    </row>
    <row r="154" spans="1:6">
      <c r="A154" s="1"/>
      <c r="B154" s="1"/>
      <c r="C154" s="1"/>
      <c r="D154" s="1"/>
      <c r="E154" s="1"/>
      <c r="F154" s="1"/>
    </row>
    <row r="155" spans="1:6">
      <c r="A155" s="1"/>
      <c r="B155" s="1"/>
      <c r="C155" s="1"/>
      <c r="D155" s="1"/>
      <c r="E155" s="1"/>
      <c r="F155" s="1"/>
    </row>
    <row r="156" spans="1:6">
      <c r="A156" s="1"/>
      <c r="B156" s="1"/>
      <c r="C156" s="1"/>
      <c r="D156" s="1"/>
      <c r="E156" s="1"/>
      <c r="F156" s="1"/>
    </row>
    <row r="157" spans="1:6">
      <c r="A157" s="1"/>
      <c r="B157" s="1"/>
      <c r="C157" s="1"/>
      <c r="D157" s="1"/>
      <c r="E157" s="1"/>
      <c r="F157" s="1"/>
    </row>
    <row r="158" spans="1:6">
      <c r="A158" s="1"/>
      <c r="B158" s="1"/>
      <c r="C158" s="1"/>
      <c r="D158" s="1"/>
      <c r="E158" s="1"/>
      <c r="F158" s="1"/>
    </row>
    <row r="159" spans="1:6">
      <c r="B159" s="1"/>
      <c r="C159" s="1"/>
      <c r="D159" s="1"/>
      <c r="E159" s="1"/>
      <c r="F159" s="1"/>
    </row>
    <row r="160" spans="1:6">
      <c r="B160" s="1"/>
      <c r="C160" s="1"/>
      <c r="D160" s="1"/>
      <c r="E160" s="1"/>
      <c r="F160" s="1"/>
    </row>
    <row r="161" spans="2:6">
      <c r="B161" s="1"/>
      <c r="C161" s="1"/>
      <c r="D161" s="1"/>
      <c r="E161" s="1"/>
      <c r="F161" s="1"/>
    </row>
    <row r="162" spans="2:6">
      <c r="B162" s="1"/>
      <c r="C162" s="1"/>
      <c r="D162" s="1"/>
      <c r="E162" s="1"/>
    </row>
  </sheetData>
  <mergeCells count="11">
    <mergeCell ref="A1:B1"/>
    <mergeCell ref="A2:C2"/>
    <mergeCell ref="E2:G2"/>
    <mergeCell ref="A4:C4"/>
    <mergeCell ref="D9:D10"/>
    <mergeCell ref="A7:E7"/>
    <mergeCell ref="E9:E10"/>
    <mergeCell ref="C5:C6"/>
    <mergeCell ref="A9:A10"/>
    <mergeCell ref="B9:B10"/>
    <mergeCell ref="C9:C10"/>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dimension ref="A1:H202"/>
  <sheetViews>
    <sheetView topLeftCell="A10" workbookViewId="0">
      <selection activeCell="D111" sqref="D111"/>
    </sheetView>
  </sheetViews>
  <sheetFormatPr defaultColWidth="9.1796875" defaultRowHeight="18"/>
  <cols>
    <col min="1" max="1" width="5" style="4" customWidth="1"/>
    <col min="2" max="2" width="42.36328125" style="5" customWidth="1"/>
    <col min="3" max="3" width="18.08984375" style="2" customWidth="1"/>
    <col min="4" max="4" width="17.7265625" style="2" customWidth="1"/>
    <col min="5" max="5" width="15.453125" style="75" customWidth="1"/>
    <col min="6" max="6" width="15" style="75" customWidth="1"/>
    <col min="7" max="7" width="16.1796875" style="75" customWidth="1"/>
    <col min="8" max="8" width="17.54296875" style="1" customWidth="1"/>
    <col min="9" max="10" width="14.1796875" style="1" customWidth="1"/>
    <col min="11" max="11" width="14.7265625" style="1" customWidth="1"/>
    <col min="12" max="16384" width="9.1796875" style="1"/>
  </cols>
  <sheetData>
    <row r="1" spans="1:8">
      <c r="A1" s="301"/>
      <c r="B1" s="301"/>
      <c r="C1" s="335" t="s">
        <v>1</v>
      </c>
      <c r="D1" s="335"/>
      <c r="E1" s="301"/>
      <c r="G1" s="176"/>
      <c r="H1" s="3"/>
    </row>
    <row r="2" spans="1:8" ht="100.5" customHeight="1">
      <c r="A2" s="303"/>
      <c r="B2" s="303"/>
      <c r="C2" s="363" t="s">
        <v>499</v>
      </c>
      <c r="D2" s="363"/>
      <c r="E2" s="5"/>
      <c r="F2" s="336"/>
      <c r="G2" s="336"/>
      <c r="H2" s="336"/>
    </row>
    <row r="3" spans="1:8" ht="18" customHeight="1">
      <c r="C3" s="364" t="s">
        <v>501</v>
      </c>
      <c r="D3" s="364"/>
      <c r="E3" s="302"/>
    </row>
    <row r="4" spans="1:8" ht="17" customHeight="1">
      <c r="A4" s="346"/>
      <c r="B4" s="346"/>
      <c r="C4" s="346"/>
      <c r="G4" s="177"/>
      <c r="H4" s="6"/>
    </row>
    <row r="5" spans="1:8" ht="1" hidden="1" customHeight="1">
      <c r="A5" s="2"/>
      <c r="B5" s="2"/>
      <c r="C5" s="7"/>
      <c r="G5" s="177"/>
      <c r="H5" s="2"/>
    </row>
    <row r="6" spans="1:8" hidden="1">
      <c r="A6" s="2"/>
      <c r="B6" s="2"/>
      <c r="C6" s="7"/>
      <c r="G6" s="177"/>
      <c r="H6" s="2"/>
    </row>
    <row r="7" spans="1:8" ht="54.5" customHeight="1">
      <c r="A7" s="336" t="s">
        <v>524</v>
      </c>
      <c r="B7" s="336"/>
      <c r="C7" s="336"/>
      <c r="D7" s="336"/>
      <c r="E7" s="298"/>
      <c r="F7" s="220"/>
      <c r="G7" s="220"/>
      <c r="H7" s="220"/>
    </row>
    <row r="8" spans="1:8" ht="6" customHeight="1" thickBot="1">
      <c r="A8" s="8"/>
      <c r="B8" s="9"/>
      <c r="C8" s="10"/>
      <c r="D8" s="10"/>
      <c r="E8" s="81"/>
      <c r="F8" s="81"/>
      <c r="G8" s="81"/>
    </row>
    <row r="9" spans="1:8" ht="18.75" customHeight="1">
      <c r="A9" s="365" t="s">
        <v>6</v>
      </c>
      <c r="B9" s="367" t="s">
        <v>7</v>
      </c>
      <c r="C9" s="367" t="s">
        <v>8</v>
      </c>
      <c r="D9" s="369" t="s">
        <v>9</v>
      </c>
      <c r="E9" s="334"/>
      <c r="F9" s="1"/>
      <c r="G9" s="1"/>
    </row>
    <row r="10" spans="1:8" s="4" customFormat="1" ht="27.5" customHeight="1" thickBot="1">
      <c r="A10" s="366"/>
      <c r="B10" s="368"/>
      <c r="C10" s="368"/>
      <c r="D10" s="370"/>
      <c r="E10" s="334"/>
    </row>
    <row r="11" spans="1:8" ht="31.5" customHeight="1">
      <c r="A11" s="304">
        <v>1</v>
      </c>
      <c r="B11" s="305" t="s">
        <v>15</v>
      </c>
      <c r="C11" s="306" t="s">
        <v>16</v>
      </c>
      <c r="D11" s="307">
        <f>Хоразм!D13+Қорақалпоғистон!D11+Жиззах!D11+Сирдарё!D11+'Андижон '!D13+'Фарғона '!D11+Сурхондарё!D12+Қашқадарё!D11+Тошкент!E13+Навоий!D10+Бухоро!D11+Наманган!D11+Самарқанд!D11</f>
        <v>1808</v>
      </c>
      <c r="E11" s="250"/>
      <c r="F11" s="1"/>
      <c r="G11" s="1"/>
    </row>
    <row r="12" spans="1:8" ht="15.5" customHeight="1">
      <c r="A12" s="308">
        <v>2</v>
      </c>
      <c r="B12" s="129" t="s">
        <v>17</v>
      </c>
      <c r="C12" s="132" t="s">
        <v>18</v>
      </c>
      <c r="D12" s="309">
        <f>Хоразм!D14+Қорақалпоғистон!D12+Жиззах!D12+Сирдарё!D12+'Андижон '!D14+'Фарғона '!D12+Сурхондарё!D13+Қашқадарё!D12+Тошкент!E14+Навоий!D11+Бухоро!D12+Наманган!D12+Самарқанд!D12</f>
        <v>2097</v>
      </c>
      <c r="E12" s="250"/>
      <c r="F12" s="1"/>
      <c r="G12" s="1"/>
    </row>
    <row r="13" spans="1:8" ht="16" customHeight="1">
      <c r="A13" s="308">
        <v>3</v>
      </c>
      <c r="B13" s="129" t="s">
        <v>19</v>
      </c>
      <c r="C13" s="132" t="s">
        <v>18</v>
      </c>
      <c r="D13" s="309">
        <f>Хоразм!D15+Қорақалпоғистон!D13+Жиззах!D13+Сирдарё!D13+'Андижон '!D15+'Фарғона '!D13+Сурхондарё!D14+Қашқадарё!D13+Тошкент!E15+Навоий!D12+Бухоро!D13+Наманган!D13+Самарқанд!D13</f>
        <v>1042</v>
      </c>
      <c r="E13" s="250"/>
      <c r="F13" s="1"/>
      <c r="G13" s="1"/>
    </row>
    <row r="14" spans="1:8" ht="15" customHeight="1">
      <c r="A14" s="308">
        <v>4</v>
      </c>
      <c r="B14" s="134" t="s">
        <v>38</v>
      </c>
      <c r="C14" s="135" t="s">
        <v>18</v>
      </c>
      <c r="D14" s="309">
        <f>Хоразм!D16+Қорақалпоғистон!D31+Жиззах!D31+'Фарғона '!D31+Қашқадарё!D28+Бухоро!D27+Самарқанд!D31</f>
        <v>25</v>
      </c>
      <c r="E14" s="250"/>
      <c r="F14" s="1"/>
      <c r="G14" s="1"/>
    </row>
    <row r="15" spans="1:8" ht="29.5" customHeight="1">
      <c r="A15" s="308">
        <v>5</v>
      </c>
      <c r="B15" s="134" t="s">
        <v>39</v>
      </c>
      <c r="C15" s="135" t="s">
        <v>35</v>
      </c>
      <c r="D15" s="309">
        <f>Хоразм!D17+Қорақалпоғистон!D32+Жиззах!D32+'Фарғона '!D32+Бухоро!D28+Самарқанд!D32</f>
        <v>100</v>
      </c>
      <c r="E15" s="250"/>
      <c r="F15" s="1"/>
      <c r="G15" s="1"/>
    </row>
    <row r="16" spans="1:8" ht="15" customHeight="1">
      <c r="A16" s="308">
        <v>6</v>
      </c>
      <c r="B16" s="310" t="s">
        <v>20</v>
      </c>
      <c r="C16" s="311" t="s">
        <v>18</v>
      </c>
      <c r="D16" s="309">
        <f>Қорақалпоғистон!D14+Жиззах!D14+'Андижон '!D16+Қашқадарё!D14+Бухоро!D14+Наманган!D14</f>
        <v>32</v>
      </c>
      <c r="E16" s="250"/>
      <c r="F16" s="1"/>
      <c r="G16" s="1"/>
    </row>
    <row r="17" spans="1:7" ht="15.5" customHeight="1">
      <c r="A17" s="308">
        <v>7</v>
      </c>
      <c r="B17" s="129" t="s">
        <v>21</v>
      </c>
      <c r="C17" s="297" t="s">
        <v>18</v>
      </c>
      <c r="D17" s="309">
        <f>Хоразм!D18+'Андижон '!D17+'Фарғона '!D15+Самарқанд!D15</f>
        <v>17</v>
      </c>
      <c r="E17" s="250"/>
      <c r="F17" s="1"/>
      <c r="G17" s="1"/>
    </row>
    <row r="18" spans="1:7" ht="15.5" customHeight="1">
      <c r="A18" s="308">
        <v>8</v>
      </c>
      <c r="B18" s="312" t="s">
        <v>22</v>
      </c>
      <c r="C18" s="313" t="s">
        <v>18</v>
      </c>
      <c r="D18" s="309">
        <f>Қорақалпоғистон!D16+Жиззах!D16+Сирдарё!D15+'Андижон '!D18+Самарқанд!D16+Сурхондарё!D17</f>
        <v>62</v>
      </c>
      <c r="E18" s="88"/>
      <c r="F18" s="1"/>
      <c r="G18" s="1"/>
    </row>
    <row r="19" spans="1:7" ht="16" customHeight="1">
      <c r="A19" s="308">
        <v>9</v>
      </c>
      <c r="B19" s="129" t="s">
        <v>25</v>
      </c>
      <c r="C19" s="297" t="s">
        <v>18</v>
      </c>
      <c r="D19" s="309">
        <f>Сирдарё!D18+'Андижон '!D20+Сурхондарё!D20+Бухоро!D19+Самарқанд!D19</f>
        <v>4</v>
      </c>
      <c r="E19" s="250"/>
      <c r="F19" s="1"/>
      <c r="G19" s="1"/>
    </row>
    <row r="20" spans="1:7" ht="15.5" customHeight="1">
      <c r="A20" s="308">
        <v>10</v>
      </c>
      <c r="B20" s="129" t="s">
        <v>51</v>
      </c>
      <c r="C20" s="132" t="s">
        <v>52</v>
      </c>
      <c r="D20" s="309">
        <f>'Андижон '!D32+Бухоро!D32+Самарқанд!D37</f>
        <v>5</v>
      </c>
      <c r="E20" s="299"/>
      <c r="F20" s="1"/>
      <c r="G20" s="1"/>
    </row>
    <row r="21" spans="1:7" ht="17" customHeight="1">
      <c r="A21" s="308">
        <v>11</v>
      </c>
      <c r="B21" s="314" t="s">
        <v>26</v>
      </c>
      <c r="C21" s="297" t="s">
        <v>18</v>
      </c>
      <c r="D21" s="309">
        <f>Сирдарё!D19+'Андижон '!D21+Бухоро!D20</f>
        <v>1</v>
      </c>
      <c r="E21" s="299"/>
      <c r="F21" s="1"/>
      <c r="G21" s="1"/>
    </row>
    <row r="22" spans="1:7" ht="17.5" customHeight="1">
      <c r="A22" s="308">
        <v>12</v>
      </c>
      <c r="B22" s="129" t="s">
        <v>23</v>
      </c>
      <c r="C22" s="297" t="s">
        <v>18</v>
      </c>
      <c r="D22" s="309">
        <f>Хоразм!D21+Сирдарё!D16+'Андижон '!D19+Сурхондарё!D18+Қашқадарё!D17+Навоий!D13+Бухоро!D17</f>
        <v>21</v>
      </c>
      <c r="E22" s="299"/>
      <c r="F22" s="1"/>
      <c r="G22" s="1"/>
    </row>
    <row r="23" spans="1:7" ht="16.5" customHeight="1">
      <c r="A23" s="308">
        <v>13</v>
      </c>
      <c r="B23" s="129" t="s">
        <v>408</v>
      </c>
      <c r="C23" s="132" t="s">
        <v>52</v>
      </c>
      <c r="D23" s="309">
        <f>Хоразм!D22+Қорақалпоғистон!D29+Сирдарё!D24+'Андижон '!D27+Сурхондарё!D30+Навоий!D14+Бухоро!D26</f>
        <v>68</v>
      </c>
      <c r="E23" s="299"/>
      <c r="F23" s="1"/>
      <c r="G23" s="1"/>
    </row>
    <row r="24" spans="1:7" ht="14.5" customHeight="1">
      <c r="A24" s="308">
        <v>14</v>
      </c>
      <c r="B24" s="129" t="s">
        <v>29</v>
      </c>
      <c r="C24" s="297" t="s">
        <v>18</v>
      </c>
      <c r="D24" s="309">
        <f>Сурхондарё!D24+Сирдарё!D22+'Андижон '!D23+Қашқадарё!D22</f>
        <v>8</v>
      </c>
      <c r="E24" s="299"/>
      <c r="F24" s="1"/>
      <c r="G24" s="1"/>
    </row>
    <row r="25" spans="1:7" ht="14.5" customHeight="1">
      <c r="A25" s="308">
        <v>15</v>
      </c>
      <c r="B25" s="129" t="s">
        <v>30</v>
      </c>
      <c r="C25" s="297" t="s">
        <v>18</v>
      </c>
      <c r="D25" s="309">
        <f>Сурхондарё!D25+Сирдарё!D23+'Андижон '!D24+Қашқадарё!D27+Бухоро!D23</f>
        <v>10</v>
      </c>
      <c r="E25" s="299"/>
      <c r="F25" s="1"/>
      <c r="G25" s="1"/>
    </row>
    <row r="26" spans="1:7" ht="15" customHeight="1">
      <c r="A26" s="308">
        <v>16</v>
      </c>
      <c r="B26" s="129" t="s">
        <v>205</v>
      </c>
      <c r="C26" s="297" t="s">
        <v>18</v>
      </c>
      <c r="D26" s="315">
        <f>'Фарғона '!D15+Қашқадарё!D15+Бухоро!D15</f>
        <v>4</v>
      </c>
      <c r="E26" s="299"/>
      <c r="F26" s="1"/>
      <c r="G26" s="1"/>
    </row>
    <row r="27" spans="1:7" ht="16" customHeight="1">
      <c r="A27" s="308">
        <v>17</v>
      </c>
      <c r="B27" s="312" t="s">
        <v>206</v>
      </c>
      <c r="C27" s="313" t="s">
        <v>18</v>
      </c>
      <c r="D27" s="315">
        <f>'Фарғона '!D16+Бухоро!D16+Қашқадарё!D16</f>
        <v>8</v>
      </c>
      <c r="E27" s="299"/>
      <c r="F27" s="1"/>
      <c r="G27" s="1"/>
    </row>
    <row r="28" spans="1:7" ht="15" customHeight="1">
      <c r="A28" s="308">
        <v>18</v>
      </c>
      <c r="B28" s="129" t="s">
        <v>227</v>
      </c>
      <c r="C28" s="132" t="s">
        <v>52</v>
      </c>
      <c r="D28" s="309"/>
      <c r="E28" s="299"/>
      <c r="F28" s="1"/>
      <c r="G28" s="1"/>
    </row>
    <row r="29" spans="1:7">
      <c r="A29" s="308">
        <v>19</v>
      </c>
      <c r="B29" s="129" t="s">
        <v>409</v>
      </c>
      <c r="C29" s="297" t="s">
        <v>18</v>
      </c>
      <c r="D29" s="309">
        <f>'Андижон '!D22+Сирдарё!D20+Бухоро!D21</f>
        <v>10</v>
      </c>
      <c r="E29" s="299"/>
      <c r="F29" s="1"/>
      <c r="G29" s="1"/>
    </row>
    <row r="30" spans="1:7" ht="19.5" customHeight="1">
      <c r="A30" s="308">
        <v>20</v>
      </c>
      <c r="B30" s="134" t="s">
        <v>155</v>
      </c>
      <c r="C30" s="135" t="s">
        <v>18</v>
      </c>
      <c r="D30" s="309">
        <f>Хоразм!D19</f>
        <v>1</v>
      </c>
      <c r="E30" s="299"/>
      <c r="F30" s="1"/>
      <c r="G30" s="1"/>
    </row>
    <row r="31" spans="1:7" ht="15.5" customHeight="1">
      <c r="A31" s="308">
        <v>21</v>
      </c>
      <c r="B31" s="134" t="s">
        <v>156</v>
      </c>
      <c r="C31" s="135" t="s">
        <v>35</v>
      </c>
      <c r="D31" s="309">
        <f>Хоразм!D20</f>
        <v>2</v>
      </c>
      <c r="E31" s="299"/>
      <c r="F31" s="1"/>
      <c r="G31" s="1"/>
    </row>
    <row r="32" spans="1:7" ht="33" customHeight="1">
      <c r="A32" s="308">
        <v>22</v>
      </c>
      <c r="B32" s="316" t="s">
        <v>159</v>
      </c>
      <c r="C32" s="135" t="s">
        <v>35</v>
      </c>
      <c r="D32" s="309">
        <f>Хоразм!D23</f>
        <v>4</v>
      </c>
      <c r="E32" s="299"/>
      <c r="F32" s="1"/>
      <c r="G32" s="1"/>
    </row>
    <row r="33" spans="1:7">
      <c r="A33" s="308">
        <v>23</v>
      </c>
      <c r="B33" s="134" t="s">
        <v>160</v>
      </c>
      <c r="C33" s="135" t="s">
        <v>18</v>
      </c>
      <c r="D33" s="309">
        <f>Хоразм!D24</f>
        <v>1</v>
      </c>
      <c r="E33" s="299"/>
      <c r="F33" s="1"/>
      <c r="G33" s="1"/>
    </row>
    <row r="34" spans="1:7" ht="18.5" customHeight="1">
      <c r="A34" s="308">
        <v>24</v>
      </c>
      <c r="B34" s="134" t="s">
        <v>161</v>
      </c>
      <c r="C34" s="135" t="s">
        <v>35</v>
      </c>
      <c r="D34" s="309">
        <f>Хоразм!D25</f>
        <v>6</v>
      </c>
      <c r="E34" s="299"/>
      <c r="F34" s="1"/>
      <c r="G34" s="1"/>
    </row>
    <row r="35" spans="1:7" ht="18" customHeight="1">
      <c r="A35" s="308">
        <v>25</v>
      </c>
      <c r="B35" s="134" t="s">
        <v>162</v>
      </c>
      <c r="C35" s="135" t="s">
        <v>18</v>
      </c>
      <c r="D35" s="309">
        <f>Хоразм!D26+Қорақалпоғистон!D41+'Андижон '!D31+Қашқадарё!D32+Бухоро!D30+Самарқанд!D17</f>
        <v>42</v>
      </c>
      <c r="E35" s="299"/>
      <c r="F35" s="1"/>
      <c r="G35" s="1"/>
    </row>
    <row r="36" spans="1:7">
      <c r="A36" s="308">
        <v>26</v>
      </c>
      <c r="B36" s="134" t="s">
        <v>163</v>
      </c>
      <c r="C36" s="135" t="s">
        <v>35</v>
      </c>
      <c r="D36" s="309">
        <f>Хоразм!D27+Самарқанд!D29</f>
        <v>134</v>
      </c>
      <c r="E36" s="299"/>
      <c r="F36" s="1"/>
      <c r="G36" s="1"/>
    </row>
    <row r="37" spans="1:7" ht="17" customHeight="1">
      <c r="A37" s="308">
        <v>27</v>
      </c>
      <c r="B37" s="129" t="s">
        <v>121</v>
      </c>
      <c r="C37" s="297" t="s">
        <v>18</v>
      </c>
      <c r="D37" s="309">
        <f>Қорақалпоғистон!D17</f>
        <v>7</v>
      </c>
      <c r="E37" s="299"/>
      <c r="F37" s="1"/>
      <c r="G37" s="1"/>
    </row>
    <row r="38" spans="1:7" ht="16.5" customHeight="1">
      <c r="A38" s="308">
        <v>28</v>
      </c>
      <c r="B38" s="129" t="s">
        <v>122</v>
      </c>
      <c r="C38" s="297" t="s">
        <v>18</v>
      </c>
      <c r="D38" s="309">
        <f>Қорақалпоғистон!D18</f>
        <v>7</v>
      </c>
      <c r="E38" s="299"/>
      <c r="F38" s="1"/>
      <c r="G38" s="1"/>
    </row>
    <row r="39" spans="1:7" ht="15.5" customHeight="1">
      <c r="A39" s="308">
        <v>29</v>
      </c>
      <c r="B39" s="129" t="s">
        <v>123</v>
      </c>
      <c r="C39" s="297" t="s">
        <v>18</v>
      </c>
      <c r="D39" s="309">
        <f>Қорақалпоғистон!D19</f>
        <v>6</v>
      </c>
      <c r="E39" s="299"/>
      <c r="F39" s="1"/>
      <c r="G39" s="1"/>
    </row>
    <row r="40" spans="1:7" ht="31">
      <c r="A40" s="308">
        <v>30</v>
      </c>
      <c r="B40" s="317" t="s">
        <v>41</v>
      </c>
      <c r="C40" s="297" t="s">
        <v>18</v>
      </c>
      <c r="D40" s="309">
        <f>Қорақалпоғистон!D34</f>
        <v>0</v>
      </c>
      <c r="E40" s="299"/>
      <c r="F40" s="1"/>
      <c r="G40" s="1"/>
    </row>
    <row r="41" spans="1:7" ht="17.5" customHeight="1">
      <c r="A41" s="308">
        <v>31</v>
      </c>
      <c r="B41" s="317" t="s">
        <v>40</v>
      </c>
      <c r="C41" s="297" t="s">
        <v>18</v>
      </c>
      <c r="D41" s="315">
        <f>Қорақалпоғистон!D33</f>
        <v>0</v>
      </c>
      <c r="E41" s="299"/>
      <c r="F41" s="1"/>
      <c r="G41" s="1"/>
    </row>
    <row r="42" spans="1:7" ht="16" customHeight="1">
      <c r="A42" s="308">
        <v>32</v>
      </c>
      <c r="B42" s="317" t="s">
        <v>45</v>
      </c>
      <c r="C42" s="130" t="s">
        <v>18</v>
      </c>
      <c r="D42" s="315">
        <f>Қорақалпоғистон!D37+Самарқанд!D33</f>
        <v>15</v>
      </c>
      <c r="E42" s="299"/>
      <c r="F42" s="1"/>
      <c r="G42" s="1"/>
    </row>
    <row r="43" spans="1:7">
      <c r="A43" s="308">
        <v>33</v>
      </c>
      <c r="B43" s="317" t="s">
        <v>46</v>
      </c>
      <c r="C43" s="130" t="s">
        <v>18</v>
      </c>
      <c r="D43" s="315">
        <f>Қорақалпоғистон!D38+Самарқанд!D34</f>
        <v>80</v>
      </c>
      <c r="E43" s="299"/>
      <c r="F43" s="1"/>
      <c r="G43" s="1"/>
    </row>
    <row r="44" spans="1:7">
      <c r="A44" s="308">
        <v>34</v>
      </c>
      <c r="B44" s="129" t="s">
        <v>53</v>
      </c>
      <c r="C44" s="128" t="s">
        <v>35</v>
      </c>
      <c r="D44" s="315">
        <f>Қорақалпоғистон!D44+'Андижон '!D33+'Фарғона '!D44+Бухоро!D33+Наманган!D15+Самарқанд!D38</f>
        <v>137</v>
      </c>
      <c r="E44" s="299"/>
      <c r="F44" s="1"/>
      <c r="G44" s="1"/>
    </row>
    <row r="45" spans="1:7">
      <c r="A45" s="308">
        <v>35</v>
      </c>
      <c r="B45" s="134" t="s">
        <v>47</v>
      </c>
      <c r="C45" s="135" t="s">
        <v>18</v>
      </c>
      <c r="D45" s="315">
        <f>Жиззах!D39+'Фарғона '!D39+Қашқадарё!D30+Бухоро!D29</f>
        <v>6</v>
      </c>
      <c r="E45" s="299"/>
      <c r="F45" s="1"/>
      <c r="G45" s="1"/>
    </row>
    <row r="46" spans="1:7" ht="16" customHeight="1">
      <c r="A46" s="308">
        <v>36</v>
      </c>
      <c r="B46" s="134" t="s">
        <v>48</v>
      </c>
      <c r="C46" s="135" t="s">
        <v>18</v>
      </c>
      <c r="D46" s="315">
        <f>Жиззах!D40+'Фарғона '!D40+Қашқадарё!D31</f>
        <v>40</v>
      </c>
      <c r="E46" s="299"/>
      <c r="F46" s="1"/>
      <c r="G46" s="1"/>
    </row>
    <row r="47" spans="1:7" ht="17" customHeight="1">
      <c r="A47" s="308">
        <v>37</v>
      </c>
      <c r="B47" s="129" t="s">
        <v>225</v>
      </c>
      <c r="C47" s="135" t="s">
        <v>18</v>
      </c>
      <c r="D47" s="315">
        <f>+Бухоро!D14</f>
        <v>1</v>
      </c>
      <c r="E47" s="299"/>
      <c r="F47" s="1"/>
      <c r="G47" s="1"/>
    </row>
    <row r="48" spans="1:7" ht="15" customHeight="1">
      <c r="A48" s="308">
        <v>38</v>
      </c>
      <c r="B48" s="129" t="s">
        <v>31</v>
      </c>
      <c r="C48" s="297" t="s">
        <v>18</v>
      </c>
      <c r="D48" s="315">
        <f>Самарқанд!D25</f>
        <v>5</v>
      </c>
      <c r="E48" s="299"/>
      <c r="F48" s="1"/>
      <c r="G48" s="1"/>
    </row>
    <row r="49" spans="1:7" ht="16.5" customHeight="1">
      <c r="A49" s="308">
        <v>39</v>
      </c>
      <c r="B49" s="129" t="s">
        <v>32</v>
      </c>
      <c r="C49" s="297" t="s">
        <v>18</v>
      </c>
      <c r="D49" s="315">
        <f>Самарқанд!D26</f>
        <v>5</v>
      </c>
      <c r="E49" s="299"/>
      <c r="F49" s="1"/>
      <c r="G49" s="1"/>
    </row>
    <row r="50" spans="1:7" ht="16" customHeight="1">
      <c r="A50" s="308">
        <v>40</v>
      </c>
      <c r="B50" s="129" t="s">
        <v>28</v>
      </c>
      <c r="C50" s="297" t="s">
        <v>18</v>
      </c>
      <c r="D50" s="315">
        <f>Самарқанд!D22</f>
        <v>5</v>
      </c>
      <c r="E50" s="299"/>
      <c r="F50" s="1"/>
      <c r="G50" s="1"/>
    </row>
    <row r="51" spans="1:7" ht="13.5" customHeight="1">
      <c r="A51" s="308">
        <v>41</v>
      </c>
      <c r="B51" s="129" t="s">
        <v>24</v>
      </c>
      <c r="C51" s="297" t="s">
        <v>18</v>
      </c>
      <c r="D51" s="315">
        <f>Самарқанд!D18</f>
        <v>13</v>
      </c>
      <c r="E51" s="299"/>
      <c r="F51" s="1"/>
      <c r="G51" s="1"/>
    </row>
    <row r="52" spans="1:7" ht="16" customHeight="1">
      <c r="A52" s="308">
        <v>42</v>
      </c>
      <c r="B52" s="317" t="s">
        <v>38</v>
      </c>
      <c r="C52" s="130" t="s">
        <v>18</v>
      </c>
      <c r="D52" s="315">
        <f>Хоразм!D16+Қорақалпоғистон!D31+Жиззах!D31+'Фарғона '!D31+Қашқадарё!D28+Бухоро!D27+Самарқанд!D31</f>
        <v>25</v>
      </c>
      <c r="E52" s="299"/>
      <c r="F52" s="1"/>
      <c r="G52" s="1"/>
    </row>
    <row r="53" spans="1:7" ht="31">
      <c r="A53" s="308">
        <v>43</v>
      </c>
      <c r="B53" s="317" t="s">
        <v>39</v>
      </c>
      <c r="C53" s="130" t="s">
        <v>35</v>
      </c>
      <c r="D53" s="309">
        <f>Хоразм!D17+Қорақалпоғистон!D32+Жиззах!D32+'Фарғона '!D32+Тошкент!E17+Бухоро!D28+Самарқанд!D32</f>
        <v>100</v>
      </c>
      <c r="E53" s="299"/>
      <c r="F53" s="1"/>
      <c r="G53" s="1"/>
    </row>
    <row r="54" spans="1:7" ht="15.5" customHeight="1">
      <c r="A54" s="308">
        <v>44</v>
      </c>
      <c r="B54" s="129" t="s">
        <v>54</v>
      </c>
      <c r="C54" s="132" t="s">
        <v>18</v>
      </c>
      <c r="D54" s="309">
        <f>Хоразм!D28+Қорақалпоғистон!D45+Сурхондарё!D46+Жиззах!D45+Сирдарё!D27+'Андижон '!D34+'Фарғона '!D45+Қашқадарё!D33+Тошкент!E28+Бухоро!D34+Наманган!D16+Самарқанд!D39</f>
        <v>302</v>
      </c>
      <c r="E54" s="250"/>
      <c r="F54" s="1"/>
      <c r="G54" s="1"/>
    </row>
    <row r="55" spans="1:7" ht="15.5" customHeight="1">
      <c r="A55" s="308">
        <v>45</v>
      </c>
      <c r="B55" s="129" t="s">
        <v>55</v>
      </c>
      <c r="C55" s="132" t="s">
        <v>18</v>
      </c>
      <c r="D55" s="309">
        <f>Хоразм!D29+Қорақалпоғистон!D46+Сурхондарё!D47+Сирдарё!D28+Жиззах!D46+'Андижон '!D35+'Фарғона '!D46+Қашқадарё!D34+Тошкент!E29+Навоий!D34+Бухоро!D35+Наманган!D17+Самарқанд!D40</f>
        <v>112</v>
      </c>
      <c r="E55" s="250"/>
      <c r="F55" s="1"/>
      <c r="G55" s="1"/>
    </row>
    <row r="56" spans="1:7" ht="15" customHeight="1">
      <c r="A56" s="308">
        <v>46</v>
      </c>
      <c r="B56" s="129" t="s">
        <v>56</v>
      </c>
      <c r="C56" s="132" t="s">
        <v>18</v>
      </c>
      <c r="D56" s="309">
        <f>Хоразм!D30+Қорақалпоғистон!D47+Сурхондарё!D48+Жиззах!D47+Сирдарё!D29+'Андижон '!D36+'Фарғона '!D47+Қашқадарё!D35+Тошкент!E30+Навоий!D35+Бухоро!D36+Наманган!D18+Самарқанд!D41</f>
        <v>163</v>
      </c>
      <c r="E56" s="250"/>
      <c r="F56" s="1"/>
      <c r="G56" s="1"/>
    </row>
    <row r="57" spans="1:7" ht="15" customHeight="1">
      <c r="A57" s="308">
        <v>47</v>
      </c>
      <c r="B57" s="129" t="s">
        <v>57</v>
      </c>
      <c r="C57" s="132" t="s">
        <v>16</v>
      </c>
      <c r="D57" s="309">
        <f>Хоразм!D31+Қорақалпоғистон!D48+Сурхондарё!D49+Жиззах!D48+Сирдарё!D30+'Андижон '!D37+'Фарғона '!D48+Қашқадарё!D36+Тошкент!E31+Навоий!D15+Бухоро!D37+Наманган!D19+Самарқанд!D42</f>
        <v>492</v>
      </c>
      <c r="E57" s="250"/>
      <c r="F57" s="1"/>
      <c r="G57" s="1"/>
    </row>
    <row r="58" spans="1:7" ht="16.5" customHeight="1">
      <c r="A58" s="308">
        <v>48</v>
      </c>
      <c r="B58" s="129" t="s">
        <v>58</v>
      </c>
      <c r="C58" s="132" t="s">
        <v>18</v>
      </c>
      <c r="D58" s="309">
        <f>Хоразм!D32+Қорақалпоғистон!D49+Сурхондарё!D50+Жиззах!D49+Сирдарё!D31+'Андижон '!D38+'Фарғона '!D49+Қашқадарё!D37+Тошкент!E32+Бухоро!D38+Наманган!D20+Самарқанд!D43</f>
        <v>303</v>
      </c>
      <c r="E58" s="250"/>
      <c r="F58" s="1"/>
      <c r="G58" s="1"/>
    </row>
    <row r="59" spans="1:7" ht="16" customHeight="1">
      <c r="A59" s="308">
        <v>49</v>
      </c>
      <c r="B59" s="129" t="s">
        <v>59</v>
      </c>
      <c r="C59" s="132" t="s">
        <v>18</v>
      </c>
      <c r="D59" s="309">
        <f>Хоразм!D33+Қорақалпоғистон!D50+Сурхондарё!D51+Жиззах!D50+Сирдарё!D32+'Андижон '!D39+'Фарғона '!D50+Қашқадарё!D38+Тошкент!E33+Навоий!D16+Бухоро!D39+Наманган!D21+Самарқанд!D44</f>
        <v>289</v>
      </c>
      <c r="E59" s="250"/>
      <c r="F59" s="1"/>
      <c r="G59" s="1"/>
    </row>
    <row r="60" spans="1:7" ht="17" customHeight="1">
      <c r="A60" s="308">
        <v>50</v>
      </c>
      <c r="B60" s="129" t="s">
        <v>60</v>
      </c>
      <c r="C60" s="132" t="s">
        <v>16</v>
      </c>
      <c r="D60" s="309">
        <f>Хоразм!D34+Қорақалпоғистон!D51+Сурхондарё!D52+Жиззах!D51+Сирдарё!D33+'Андижон '!D40+'Фарғона '!D51+Қашқадарё!D39+Тошкент!E34+Бухоро!D40+Наманган!D22+Самарқанд!D45</f>
        <v>545</v>
      </c>
      <c r="E60" s="250"/>
      <c r="F60" s="1"/>
      <c r="G60" s="1"/>
    </row>
    <row r="61" spans="1:7" ht="17" customHeight="1">
      <c r="A61" s="308">
        <v>51</v>
      </c>
      <c r="B61" s="129" t="s">
        <v>61</v>
      </c>
      <c r="C61" s="128" t="s">
        <v>18</v>
      </c>
      <c r="D61" s="309">
        <f>Хоразм!D35+Қорақалпоғистон!D52+Сурхондарё!D53+Жиззах!D52+'Андижон '!D41+'Фарғона '!D52+Қашқадарё!D40+Тошкент!E35+Бухоро!D41+Наманган!D23+Самарқанд!D46</f>
        <v>666</v>
      </c>
      <c r="E61" s="250"/>
      <c r="F61" s="1"/>
      <c r="G61" s="1"/>
    </row>
    <row r="62" spans="1:7" ht="16" customHeight="1">
      <c r="A62" s="308">
        <v>52</v>
      </c>
      <c r="B62" s="129" t="s">
        <v>62</v>
      </c>
      <c r="C62" s="132" t="s">
        <v>16</v>
      </c>
      <c r="D62" s="309">
        <f>Хоразм!D36+Қорақалпоғистон!D53+Сурхондарё!D54+Жиззах!D53+Сирдарё!D34+'Андижон '!D42+'Фарғона '!D53+Қашқадарё!D41+Тошкент!E36+Навоий!D18+Бухоро!D42+Наманган!D24+Самарқанд!D47</f>
        <v>326</v>
      </c>
      <c r="E62" s="250"/>
      <c r="F62" s="1"/>
      <c r="G62" s="1"/>
    </row>
    <row r="63" spans="1:7" ht="16.5" customHeight="1">
      <c r="A63" s="308">
        <v>53</v>
      </c>
      <c r="B63" s="129" t="s">
        <v>63</v>
      </c>
      <c r="C63" s="132" t="s">
        <v>18</v>
      </c>
      <c r="D63" s="309">
        <f>Хоразм!D37+Қорақалпоғистон!D54+Сурхондарё!D55+Жиззах!D54+Сирдарё!D35+'Андижон '!D43+'Фарғона '!D54+Қашқадарё!D42+Тошкент!E37+Бухоро!D43+Наманган!D25</f>
        <v>162</v>
      </c>
      <c r="E63" s="250"/>
      <c r="F63" s="1"/>
      <c r="G63" s="1"/>
    </row>
    <row r="64" spans="1:7" ht="16" customHeight="1">
      <c r="A64" s="308">
        <v>54</v>
      </c>
      <c r="B64" s="129" t="s">
        <v>64</v>
      </c>
      <c r="C64" s="132" t="s">
        <v>18</v>
      </c>
      <c r="D64" s="309">
        <f>Хоразм!D38+Қорақалпоғистон!D55+Жиззах!D55+Сирдарё!D36+'Андижон '!D44+'Фарғона '!D55+Қашқадарё!D43+Тошкент!E38+Бухоро!D44+Наманган!D26</f>
        <v>83</v>
      </c>
      <c r="E64" s="250"/>
      <c r="F64" s="1"/>
      <c r="G64" s="1"/>
    </row>
    <row r="65" spans="1:7">
      <c r="A65" s="308">
        <v>55</v>
      </c>
      <c r="B65" s="318" t="s">
        <v>65</v>
      </c>
      <c r="C65" s="132" t="s">
        <v>18</v>
      </c>
      <c r="D65" s="309">
        <f>Хоразм!D39+Қорақалпоғистон!D56+Жиззах!D56+Сирдарё!D37+'Андижон '!D45+'Фарғона '!D56+Қашқадарё!D44+Тошкент!E39+Бухоро!D45+Наманган!D27</f>
        <v>103</v>
      </c>
      <c r="E65" s="250"/>
      <c r="F65" s="1"/>
      <c r="G65" s="1"/>
    </row>
    <row r="66" spans="1:7">
      <c r="A66" s="308">
        <v>56</v>
      </c>
      <c r="B66" s="129" t="s">
        <v>66</v>
      </c>
      <c r="C66" s="132" t="s">
        <v>18</v>
      </c>
      <c r="D66" s="309">
        <f>Хоразм!D40+Қорақалпоғистон!D57+Сурхондарё!D58+Жиззах!D57+Сирдарё!D38+'Андижон '!D46+'Фарғона '!D57+Қашқадарё!D45+Тошкент!E40+Навоий!D19+Бухоро!D46+Наманган!D28</f>
        <v>251</v>
      </c>
      <c r="E66" s="250"/>
      <c r="F66" s="1"/>
      <c r="G66" s="1"/>
    </row>
    <row r="67" spans="1:7">
      <c r="A67" s="308">
        <v>57</v>
      </c>
      <c r="B67" s="129" t="s">
        <v>67</v>
      </c>
      <c r="C67" s="132" t="s">
        <v>16</v>
      </c>
      <c r="D67" s="309">
        <f>Хоразм!D41+Қорақалпоғистон!D58+Сурхондарё!D59+Жиззах!D58+Сирдарё!D39+'Андижон '!D47+'Фарғона '!D58+Қашқадарё!D46+Тошкент!E41+Бухоро!D47+Наманган!D29</f>
        <v>292</v>
      </c>
      <c r="E67" s="250"/>
      <c r="F67" s="1"/>
      <c r="G67" s="1"/>
    </row>
    <row r="68" spans="1:7">
      <c r="A68" s="308">
        <v>58</v>
      </c>
      <c r="B68" s="129" t="s">
        <v>68</v>
      </c>
      <c r="C68" s="132" t="s">
        <v>18</v>
      </c>
      <c r="D68" s="309">
        <f>Хоразм!D42+Қорақалпоғистон!D59+Сурхондарё!D60+Жиззах!D59+Сирдарё!D40+'Андижон '!D48+'Фарғона '!D59+Қашқадарё!D47+Тошкент!E42+Навоий!D20+Бухоро!D48+Наманган!D30</f>
        <v>610</v>
      </c>
      <c r="E68" s="250"/>
      <c r="F68" s="1"/>
      <c r="G68" s="1"/>
    </row>
    <row r="69" spans="1:7">
      <c r="A69" s="308">
        <v>59</v>
      </c>
      <c r="B69" s="129" t="s">
        <v>69</v>
      </c>
      <c r="C69" s="132" t="s">
        <v>18</v>
      </c>
      <c r="D69" s="309">
        <f>Қорақалпоғистон!D60+Сурхондарё!D61+Жиззах!D60+Сирдарё!D41+'Андижон '!D49+'Фарғона '!D60+Қашқадарё!D48+Бухоро!D49</f>
        <v>101</v>
      </c>
      <c r="E69" s="250"/>
      <c r="F69" s="1"/>
      <c r="G69" s="1"/>
    </row>
    <row r="70" spans="1:7" ht="16" customHeight="1">
      <c r="A70" s="308">
        <v>60</v>
      </c>
      <c r="B70" s="129" t="s">
        <v>70</v>
      </c>
      <c r="C70" s="132" t="s">
        <v>18</v>
      </c>
      <c r="D70" s="309">
        <f>Хоразм!D43+Қорақалпоғистон!D61+Сурхондарё!D62+Жиззах!D61+Сирдарё!D42+'Андижон '!D50+'Фарғона '!D61+Қашқадарё!D49+Тошкент!E43+Навоий!D21+Бухоро!D50+Наманган!D31+Самарқанд!D48</f>
        <v>1320</v>
      </c>
      <c r="E70" s="250"/>
      <c r="F70" s="1"/>
      <c r="G70" s="1"/>
    </row>
    <row r="71" spans="1:7">
      <c r="A71" s="308">
        <v>61</v>
      </c>
      <c r="B71" s="129" t="s">
        <v>71</v>
      </c>
      <c r="C71" s="132" t="s">
        <v>18</v>
      </c>
      <c r="D71" s="309">
        <f>Қорақалпоғистон!D62+Сурхондарё!D63+Жиззах!D62+Сирдарё!D43+'Андижон '!D51+'Фарғона '!D62+Қашқадарё!D50+Навоий!D47+Бухоро!D51+Наманган!D32+Самарқанд!D49</f>
        <v>873</v>
      </c>
      <c r="E71" s="250"/>
      <c r="F71" s="1"/>
      <c r="G71" s="1"/>
    </row>
    <row r="72" spans="1:7" ht="17.5" customHeight="1">
      <c r="A72" s="308">
        <v>62</v>
      </c>
      <c r="B72" s="129" t="s">
        <v>72</v>
      </c>
      <c r="C72" s="128" t="s">
        <v>16</v>
      </c>
      <c r="D72" s="309">
        <f>Қорақалпоғистон!D63+'Андижон '!D52</f>
        <v>2</v>
      </c>
      <c r="E72" s="250"/>
      <c r="F72" s="1"/>
      <c r="G72" s="1"/>
    </row>
    <row r="73" spans="1:7" ht="17" customHeight="1">
      <c r="A73" s="308">
        <v>63</v>
      </c>
      <c r="B73" s="129" t="s">
        <v>73</v>
      </c>
      <c r="C73" s="128" t="s">
        <v>18</v>
      </c>
      <c r="D73" s="309">
        <f>Хоразм!D44+Қорақалпоғистон!D64+Сурхондарё!D65+Жиззах!D64+Сирдарё!D44+'Андижон '!D53+'Фарғона '!D64+Қашқадарё!D51+Тошкент!E44+Бухоро!D52+Наманган!D33</f>
        <v>2254</v>
      </c>
      <c r="E73" s="250"/>
      <c r="F73" s="1"/>
      <c r="G73" s="1"/>
    </row>
    <row r="74" spans="1:7" ht="17" customHeight="1">
      <c r="A74" s="308">
        <v>64</v>
      </c>
      <c r="B74" s="129" t="s">
        <v>74</v>
      </c>
      <c r="C74" s="128" t="s">
        <v>18</v>
      </c>
      <c r="D74" s="309">
        <f>Қорақалпоғистон!D65+Сурхондарё!D66+Жиззах!D65+Сирдарё!D45+'Андижон '!D54+'Фарғона '!D65+Қашқадарё!D52+Бухоро!D53</f>
        <v>293</v>
      </c>
      <c r="E74" s="250"/>
      <c r="F74" s="1"/>
      <c r="G74" s="1"/>
    </row>
    <row r="75" spans="1:7">
      <c r="A75" s="308">
        <v>65</v>
      </c>
      <c r="B75" s="129" t="s">
        <v>75</v>
      </c>
      <c r="C75" s="130" t="s">
        <v>18</v>
      </c>
      <c r="D75" s="309">
        <f>Хоразм!D45+Қорақалпоғистон!D66+Жиззах!D66+Сирдарё!D46+'Андижон '!D55+'Фарғона '!D66+Қашқадарё!D53+Тошкент!E45+Бухоро!D54+Наманган!D34</f>
        <v>358</v>
      </c>
      <c r="E75" s="250"/>
      <c r="F75" s="1"/>
      <c r="G75" s="1"/>
    </row>
    <row r="76" spans="1:7" ht="16.5" customHeight="1">
      <c r="A76" s="308">
        <v>66</v>
      </c>
      <c r="B76" s="129" t="s">
        <v>76</v>
      </c>
      <c r="C76" s="130" t="s">
        <v>18</v>
      </c>
      <c r="D76" s="309">
        <f>Қорақалпоғистон!D67+Сурхондарё!D68+Жиззах!D67+'Андижон '!D56+'Фарғона '!D67+Қашқадарё!D54+Бухоро!D55+Наманган!D35+Самарқанд!D50</f>
        <v>467</v>
      </c>
      <c r="E76" s="250"/>
      <c r="F76" s="1"/>
      <c r="G76" s="1"/>
    </row>
    <row r="77" spans="1:7">
      <c r="A77" s="308">
        <v>67</v>
      </c>
      <c r="B77" s="129" t="s">
        <v>77</v>
      </c>
      <c r="C77" s="128" t="s">
        <v>18</v>
      </c>
      <c r="D77" s="309">
        <f>Қорақалпоғистон!D68+Жиззах!D68+Сирдарё!D47+'Андижон '!D57+'Фарғона '!D68+Қашқадарё!D55+Бухоро!D56+Наманган!D36</f>
        <v>239</v>
      </c>
      <c r="E77" s="250"/>
      <c r="F77" s="1"/>
      <c r="G77" s="1"/>
    </row>
    <row r="78" spans="1:7">
      <c r="A78" s="308">
        <v>68</v>
      </c>
      <c r="B78" s="129" t="s">
        <v>78</v>
      </c>
      <c r="C78" s="132" t="s">
        <v>18</v>
      </c>
      <c r="D78" s="309">
        <f>Қорақалпоғистон!D69+Сурхондарё!D70+Жиззах!D69+Сирдарё!D48+'Андижон '!D58+'Фарғона '!D69+Қашқадарё!D56+Бухоро!D57</f>
        <v>123</v>
      </c>
      <c r="E78" s="250"/>
      <c r="F78" s="1"/>
      <c r="G78" s="1"/>
    </row>
    <row r="79" spans="1:7">
      <c r="A79" s="308">
        <v>69</v>
      </c>
      <c r="B79" s="129" t="s">
        <v>79</v>
      </c>
      <c r="C79" s="128" t="s">
        <v>18</v>
      </c>
      <c r="D79" s="309">
        <f>Қорақалпоғистон!D70+Жиззах!D70+Сирдарё!D49+'Андижон '!D59+'Фарғона '!D70+Қашқадарё!D57+Тошкент!E49+Бухоро!D58+Наманган!D37</f>
        <v>335</v>
      </c>
      <c r="E79" s="250"/>
      <c r="F79" s="1"/>
      <c r="G79" s="1"/>
    </row>
    <row r="80" spans="1:7">
      <c r="A80" s="308">
        <v>70</v>
      </c>
      <c r="B80" s="129" t="s">
        <v>80</v>
      </c>
      <c r="C80" s="130" t="s">
        <v>18</v>
      </c>
      <c r="D80" s="309">
        <f>Сирдарё!D50+'Андижон '!D60+'Фарғона '!D71+Қашқадарё!D58+Бухоро!D59+Самарқанд!D51</f>
        <v>45</v>
      </c>
      <c r="E80" s="250"/>
      <c r="F80" s="1"/>
      <c r="G80" s="1"/>
    </row>
    <row r="81" spans="1:7" ht="17" customHeight="1">
      <c r="A81" s="308">
        <v>71</v>
      </c>
      <c r="B81" s="129" t="s">
        <v>81</v>
      </c>
      <c r="C81" s="132" t="s">
        <v>18</v>
      </c>
      <c r="D81" s="309">
        <f>Қорақалпоғистон!D72+Сурхондарё!D73+Жиззах!D72+Сирдарё!D51+'Андижон '!D61+'Фарғона '!D72+Қашқадарё!D59+Тошкент!E50+Бухоро!D60+Наманган!D38</f>
        <v>999</v>
      </c>
      <c r="E81" s="250"/>
      <c r="F81" s="1"/>
      <c r="G81" s="1"/>
    </row>
    <row r="82" spans="1:7">
      <c r="A82" s="308">
        <v>72</v>
      </c>
      <c r="B82" s="129" t="s">
        <v>82</v>
      </c>
      <c r="C82" s="132" t="s">
        <v>18</v>
      </c>
      <c r="D82" s="309">
        <f>Қорақалпоғистон!D73+Сурхондарё!D74+Жиззах!D73+Сирдарё!D52+'Андижон '!D62+'Фарғона '!D73+Қашқадарё!D60+Тошкент!E51+Бухоро!D61+Наманган!D39</f>
        <v>431</v>
      </c>
      <c r="E82" s="250"/>
      <c r="F82" s="1"/>
      <c r="G82" s="1"/>
    </row>
    <row r="83" spans="1:7" ht="15.5" customHeight="1">
      <c r="A83" s="308">
        <v>73</v>
      </c>
      <c r="B83" s="129" t="s">
        <v>83</v>
      </c>
      <c r="C83" s="132" t="s">
        <v>18</v>
      </c>
      <c r="D83" s="309">
        <f>Хоразм!D47+Қорақалпоғистон!D74+Сурхондарё!D75+Жиззах!D74+Сирдарё!D53+'Андижон '!D63+'Фарғона '!D74+Қашқадарё!D61+Тошкент!E47+Навоий!D22+Бухоро!D62+Наманган!D40</f>
        <v>229</v>
      </c>
      <c r="E83" s="250"/>
      <c r="F83" s="1"/>
      <c r="G83" s="1"/>
    </row>
    <row r="84" spans="1:7">
      <c r="A84" s="308">
        <v>74</v>
      </c>
      <c r="B84" s="129" t="s">
        <v>84</v>
      </c>
      <c r="C84" s="132" t="s">
        <v>18</v>
      </c>
      <c r="D84" s="309">
        <f>Қорақалпоғистон!D75+Сурхондарё!D76+Жиззах!D75+Сирдарё!D54+'Андижон '!D64+'Фарғона '!D75+Тошкент!E48+Наманган!D41</f>
        <v>284</v>
      </c>
      <c r="E84" s="300"/>
      <c r="F84" s="1"/>
      <c r="G84" s="1"/>
    </row>
    <row r="85" spans="1:7" ht="16.5" customHeight="1">
      <c r="A85" s="308">
        <v>75</v>
      </c>
      <c r="B85" s="129" t="s">
        <v>85</v>
      </c>
      <c r="C85" s="128" t="s">
        <v>18</v>
      </c>
      <c r="D85" s="309">
        <f>Қорақалпоғистон!D76+Жиззах!D76+Сирдарё!D55+'Андижон '!D65+'Фарғона '!D76+Бухоро!D63+Самарқанд!D52</f>
        <v>198</v>
      </c>
      <c r="E85" s="250"/>
      <c r="F85" s="1"/>
      <c r="G85" s="1"/>
    </row>
    <row r="86" spans="1:7" ht="16.5" customHeight="1">
      <c r="A86" s="308">
        <v>76</v>
      </c>
      <c r="B86" s="129" t="s">
        <v>86</v>
      </c>
      <c r="C86" s="130" t="s">
        <v>18</v>
      </c>
      <c r="D86" s="309">
        <f>Қорақалпоғистон!D77+Сурхондарё!D78+Жиззах!D77+Сирдарё!D56+'Андижон '!D66+'Фарғона '!D77+Тошкент!E55+Бухоро!D64+Самарқанд!D53</f>
        <v>224</v>
      </c>
      <c r="E86" s="250"/>
      <c r="F86" s="1"/>
      <c r="G86" s="1"/>
    </row>
    <row r="87" spans="1:7" ht="16" customHeight="1">
      <c r="A87" s="308">
        <v>77</v>
      </c>
      <c r="B87" s="129" t="s">
        <v>87</v>
      </c>
      <c r="C87" s="128" t="s">
        <v>18</v>
      </c>
      <c r="D87" s="309">
        <f>Қорақалпоғистон!D78+Жиззах!D78+Сирдарё!D57+'Андижон '!D67+'Фарғона '!D78+Бухоро!D65+Самарқанд!D54</f>
        <v>199</v>
      </c>
      <c r="E87" s="250"/>
      <c r="F87" s="1"/>
      <c r="G87" s="1"/>
    </row>
    <row r="88" spans="1:7" ht="15.5" customHeight="1">
      <c r="A88" s="308">
        <v>78</v>
      </c>
      <c r="B88" s="129" t="s">
        <v>88</v>
      </c>
      <c r="C88" s="128" t="s">
        <v>18</v>
      </c>
      <c r="D88" s="309">
        <f>Қорақалпоғистон!D79+Жиззах!D79+Сирдарё!D58+'Андижон '!D68+'Фарғона '!D79+Бухоро!D66+Самарқанд!D55</f>
        <v>67</v>
      </c>
      <c r="E88" s="250"/>
      <c r="F88" s="1"/>
      <c r="G88" s="1"/>
    </row>
    <row r="89" spans="1:7" ht="15" customHeight="1">
      <c r="A89" s="308">
        <v>79</v>
      </c>
      <c r="B89" s="129" t="s">
        <v>89</v>
      </c>
      <c r="C89" s="128" t="s">
        <v>18</v>
      </c>
      <c r="D89" s="309">
        <f>Қорақалпоғистон!D80+Сурхондарё!D81+Жиззах!D80+Сирдарё!D59+'Андижон '!D69+'Фарғона '!D80+Тошкент!E58+Бухоро!D67</f>
        <v>86</v>
      </c>
      <c r="E89" s="250"/>
      <c r="F89" s="1"/>
      <c r="G89" s="1"/>
    </row>
    <row r="90" spans="1:7" ht="15.5" customHeight="1">
      <c r="A90" s="308">
        <v>80</v>
      </c>
      <c r="B90" s="129" t="s">
        <v>90</v>
      </c>
      <c r="C90" s="128" t="s">
        <v>18</v>
      </c>
      <c r="D90" s="309">
        <f>Қорақалпоғистон!D81+Сурхондарё!D82+Жиззах!D81+Сирдарё!D60+'Андижон '!D70+'Фарғона '!D81+Бухоро!D68+Самарқанд!D56</f>
        <v>113</v>
      </c>
      <c r="E90" s="250"/>
      <c r="F90" s="1"/>
      <c r="G90" s="1"/>
    </row>
    <row r="91" spans="1:7" ht="15" customHeight="1">
      <c r="A91" s="308">
        <v>81</v>
      </c>
      <c r="B91" s="129" t="s">
        <v>91</v>
      </c>
      <c r="C91" s="128" t="s">
        <v>18</v>
      </c>
      <c r="D91" s="309">
        <f>Қорақалпоғистон!D82+Сурхондарё!D83+Жиззах!D82+Сирдарё!D61+'Андижон '!D71+'Фарғона '!D82+Тошкент!E60+Бухоро!D69+Самарқанд!D57</f>
        <v>235</v>
      </c>
      <c r="E91" s="250"/>
      <c r="F91" s="1"/>
      <c r="G91" s="1"/>
    </row>
    <row r="92" spans="1:7" ht="16" customHeight="1">
      <c r="A92" s="308">
        <v>82</v>
      </c>
      <c r="B92" s="129" t="s">
        <v>92</v>
      </c>
      <c r="C92" s="130" t="s">
        <v>18</v>
      </c>
      <c r="D92" s="309">
        <f>Қорақалпоғистон!D83+Сурхондарё!D84+Жиззах!D83+Сирдарё!D62+'Андижон '!D72+'Фарғона '!D83+Бухоро!D70+Самарқанд!D58</f>
        <v>62</v>
      </c>
      <c r="E92" s="250"/>
      <c r="F92" s="1"/>
      <c r="G92" s="1"/>
    </row>
    <row r="93" spans="1:7" ht="14" customHeight="1">
      <c r="A93" s="308">
        <v>83</v>
      </c>
      <c r="B93" s="129" t="s">
        <v>93</v>
      </c>
      <c r="C93" s="130" t="s">
        <v>18</v>
      </c>
      <c r="D93" s="309">
        <f>Қорақалпоғистон!D84+Жиззах!D84+Сирдарё!D63+'Андижон '!D73+'Фарғона '!D84+Бухоро!D71+Самарқанд!D59</f>
        <v>41</v>
      </c>
      <c r="E93" s="250"/>
      <c r="F93" s="1"/>
      <c r="G93" s="1"/>
    </row>
    <row r="94" spans="1:7" ht="15.5" customHeight="1">
      <c r="A94" s="308">
        <v>84</v>
      </c>
      <c r="B94" s="129" t="s">
        <v>94</v>
      </c>
      <c r="C94" s="130" t="s">
        <v>18</v>
      </c>
      <c r="D94" s="309">
        <f>Қорақалпоғистон!D85+Сурхондарё!D86+Жиззах!D85+Сирдарё!D64+'Андижон '!D74+'Фарғона '!D85+Бухоро!D72+Самарқанд!D60</f>
        <v>20</v>
      </c>
      <c r="E94" s="250"/>
      <c r="F94" s="1"/>
      <c r="G94" s="1"/>
    </row>
    <row r="95" spans="1:7" ht="16.5" customHeight="1">
      <c r="A95" s="308">
        <v>85</v>
      </c>
      <c r="B95" s="129" t="s">
        <v>95</v>
      </c>
      <c r="C95" s="130" t="s">
        <v>18</v>
      </c>
      <c r="D95" s="309">
        <f>Қорақалпоғистон!D86+Сурхондарё!D87+Жиззах!D86+Сирдарё!D65+'Андижон '!D75+'Фарғона '!D86+Қашқадарё!D63+Тошкент!E64+Бухоро!D73+Самарқанд!D61</f>
        <v>177</v>
      </c>
      <c r="E95" s="250"/>
      <c r="F95" s="1"/>
      <c r="G95" s="1"/>
    </row>
    <row r="96" spans="1:7" ht="18" customHeight="1">
      <c r="A96" s="308">
        <v>86</v>
      </c>
      <c r="B96" s="129" t="s">
        <v>96</v>
      </c>
      <c r="C96" s="130" t="s">
        <v>18</v>
      </c>
      <c r="D96" s="309">
        <f>Қорақалпоғистон!D87+Сурхондарё!D88+Жиззах!D87+Сирдарё!D66+'Андижон '!D76+'Фарғона '!D87+Наманган!D42+Самарқанд!D62</f>
        <v>10</v>
      </c>
      <c r="E96" s="250"/>
      <c r="F96" s="1"/>
      <c r="G96" s="1"/>
    </row>
    <row r="97" spans="1:7" ht="16" customHeight="1">
      <c r="A97" s="308">
        <v>87</v>
      </c>
      <c r="B97" s="129" t="s">
        <v>97</v>
      </c>
      <c r="C97" s="130" t="s">
        <v>18</v>
      </c>
      <c r="D97" s="309">
        <f>Қорақалпоғистон!D88+Сурхондарё!D88+Сирдарё!D67+'Андижон '!D77+'Фарғона '!D88+Самарқанд!D63</f>
        <v>5</v>
      </c>
      <c r="E97" s="250"/>
      <c r="F97" s="1"/>
      <c r="G97" s="1"/>
    </row>
    <row r="98" spans="1:7" ht="31" customHeight="1">
      <c r="A98" s="308">
        <v>88</v>
      </c>
      <c r="B98" s="129" t="s">
        <v>98</v>
      </c>
      <c r="C98" s="128" t="s">
        <v>18</v>
      </c>
      <c r="D98" s="309">
        <f>Хоразм!D48+Қорақалпоғистон!D89+Жиззах!D89+Сирдарё!D68+'Андижон '!D78+'Фарғона '!D89+Қашқадарё!D64+Бухоро!D74+Наманган!D44</f>
        <v>307</v>
      </c>
      <c r="E98" s="250"/>
      <c r="F98" s="1"/>
      <c r="G98" s="1"/>
    </row>
    <row r="99" spans="1:7" ht="33.5" customHeight="1">
      <c r="A99" s="308">
        <v>89</v>
      </c>
      <c r="B99" s="129" t="s">
        <v>99</v>
      </c>
      <c r="C99" s="128" t="s">
        <v>18</v>
      </c>
      <c r="D99" s="309">
        <f>Хоразм!D49+Қорақалпоғистон!D90+Сурхондарё!D91+Жиззах!D90+Сирдарё!D69+'Андижон '!D79+'Фарғона '!D90+Қашқадарё!D65+Тошкент!E65+Бухоро!D75+Наманган!D44</f>
        <v>710</v>
      </c>
      <c r="E99" s="250"/>
      <c r="F99" s="1"/>
      <c r="G99" s="1"/>
    </row>
    <row r="100" spans="1:7" ht="34.5" customHeight="1">
      <c r="A100" s="308">
        <v>90</v>
      </c>
      <c r="B100" s="129" t="s">
        <v>100</v>
      </c>
      <c r="C100" s="128" t="s">
        <v>18</v>
      </c>
      <c r="D100" s="309">
        <f>Хоразм!D50+Қорақалпоғистон!D91+Сурхондарё!D92+Жиззах!D91+Сирдарё!D70+'Андижон '!D80+'Фарғона '!D91+Қашқадарё!D66+Навоий!D37+Бухоро!D76+Наманган!D45+Самарқанд!D64</f>
        <v>1330100</v>
      </c>
      <c r="E100" s="250"/>
      <c r="F100" s="1"/>
      <c r="G100" s="1"/>
    </row>
    <row r="101" spans="1:7" ht="32.5" customHeight="1">
      <c r="A101" s="308">
        <v>91</v>
      </c>
      <c r="B101" s="312" t="s">
        <v>101</v>
      </c>
      <c r="C101" s="128" t="s">
        <v>18</v>
      </c>
      <c r="D101" s="309">
        <f>Хоразм!D51+Қорақалпоғистон!D92+Жиззах!D92+Сирдарё!D71+'Андижон '!D81+'Фарғона '!D92+Қашқадарё!D67+Наманган!D46+Самарқанд!D65</f>
        <v>8900</v>
      </c>
      <c r="E101" s="250"/>
      <c r="F101" s="1"/>
      <c r="G101" s="1"/>
    </row>
    <row r="102" spans="1:7">
      <c r="A102" s="308">
        <v>92</v>
      </c>
      <c r="B102" s="129" t="s">
        <v>102</v>
      </c>
      <c r="C102" s="128" t="s">
        <v>18</v>
      </c>
      <c r="D102" s="309">
        <f>Қорақалпоғистон!D93+Сурхондарё!D94+Сирдарё!D72+'Андижон '!D82+'Фарғона '!D93+Қашқадарё!D68+Бухоро!D77+Наманган!D47</f>
        <v>3300</v>
      </c>
      <c r="E102" s="250"/>
      <c r="F102" s="1"/>
      <c r="G102" s="1"/>
    </row>
    <row r="103" spans="1:7">
      <c r="A103" s="308">
        <v>93</v>
      </c>
      <c r="B103" s="129" t="s">
        <v>103</v>
      </c>
      <c r="C103" s="128" t="s">
        <v>18</v>
      </c>
      <c r="D103" s="309"/>
      <c r="E103" s="250"/>
      <c r="F103" s="1"/>
      <c r="G103" s="1"/>
    </row>
    <row r="104" spans="1:7">
      <c r="A104" s="308">
        <v>94</v>
      </c>
      <c r="B104" s="129" t="s">
        <v>104</v>
      </c>
      <c r="C104" s="128" t="s">
        <v>18</v>
      </c>
      <c r="D104" s="309">
        <f>Хоразм!D52+Қорақалпоғистон!D95+Сурхондарё!D96+Жиззах!D95+Сирдарё!D73+'Андижон '!D84+'Фарғона '!D95+Қашқадарё!D70+Бухоро!D79+Наманган!D48+Самарқанд!D66</f>
        <v>11600</v>
      </c>
      <c r="E104" s="250"/>
      <c r="F104" s="1"/>
      <c r="G104" s="1"/>
    </row>
    <row r="105" spans="1:7" ht="15" customHeight="1">
      <c r="A105" s="308">
        <v>95</v>
      </c>
      <c r="B105" s="129" t="s">
        <v>105</v>
      </c>
      <c r="C105" s="128" t="s">
        <v>106</v>
      </c>
      <c r="D105" s="309">
        <f>Қорақалпоғистон!D96+Жиззах!D96+'Андижон '!D85+Самарқанд!D67</f>
        <v>800</v>
      </c>
      <c r="E105" s="250"/>
      <c r="F105" s="1"/>
      <c r="G105" s="1"/>
    </row>
    <row r="106" spans="1:7">
      <c r="A106" s="308">
        <v>96</v>
      </c>
      <c r="B106" s="319" t="s">
        <v>107</v>
      </c>
      <c r="C106" s="204" t="s">
        <v>18</v>
      </c>
      <c r="D106" s="309">
        <f>Қорақалпоғистон!D97+Сурхондарё!D98+Жиззах!D97+Сирдарё!D75+'Андижон '!D86+'Фарғона '!D97+Бухоро!D80+Самарқанд!D68</f>
        <v>86</v>
      </c>
      <c r="E106" s="88"/>
      <c r="F106" s="1"/>
      <c r="G106" s="1"/>
    </row>
    <row r="107" spans="1:7">
      <c r="A107" s="308">
        <v>97</v>
      </c>
      <c r="B107" s="319" t="s">
        <v>108</v>
      </c>
      <c r="C107" s="204" t="s">
        <v>18</v>
      </c>
      <c r="D107" s="309">
        <f>Сурхондарё!D99+Жиззах!D98+'Андижон '!D87+'Фарғона '!D98+Бухоро!D81+Самарқанд!D69</f>
        <v>29</v>
      </c>
      <c r="E107" s="88"/>
      <c r="F107" s="1"/>
      <c r="G107" s="1"/>
    </row>
    <row r="108" spans="1:7">
      <c r="A108" s="308">
        <v>98</v>
      </c>
      <c r="B108" s="319" t="s">
        <v>109</v>
      </c>
      <c r="C108" s="204" t="s">
        <v>18</v>
      </c>
      <c r="D108" s="309">
        <f>Жиззах!D99+Бухоро!D82</f>
        <v>0</v>
      </c>
      <c r="E108" s="88"/>
      <c r="F108" s="1"/>
      <c r="G108" s="1"/>
    </row>
    <row r="109" spans="1:7">
      <c r="A109" s="308">
        <v>99</v>
      </c>
      <c r="B109" s="319" t="s">
        <v>110</v>
      </c>
      <c r="C109" s="204" t="s">
        <v>18</v>
      </c>
      <c r="D109" s="309">
        <f>Сурхондарё!D101+Жиззах!D100+'Андижон '!D88+'Фарғона '!D100+Қашқадарё!D72+Навоий!D47+Бухоро!D83</f>
        <v>23</v>
      </c>
      <c r="E109" s="88"/>
      <c r="F109" s="1"/>
      <c r="G109" s="1"/>
    </row>
    <row r="110" spans="1:7">
      <c r="A110" s="308">
        <v>100</v>
      </c>
      <c r="B110" s="319" t="s">
        <v>111</v>
      </c>
      <c r="C110" s="204" t="s">
        <v>18</v>
      </c>
      <c r="D110" s="309">
        <f>'Андижон '!D89+Бухоро!D84</f>
        <v>4</v>
      </c>
      <c r="E110" s="88"/>
      <c r="F110" s="1"/>
      <c r="G110" s="1"/>
    </row>
    <row r="111" spans="1:7" ht="19" customHeight="1">
      <c r="A111" s="308">
        <v>101</v>
      </c>
      <c r="B111" s="319" t="s">
        <v>112</v>
      </c>
      <c r="C111" s="204" t="s">
        <v>18</v>
      </c>
      <c r="D111" s="309">
        <f>Сирдарё!D76+'Андижон '!D90+Бухоро!D85</f>
        <v>4</v>
      </c>
      <c r="E111" s="88"/>
      <c r="F111" s="1"/>
      <c r="G111" s="1"/>
    </row>
    <row r="112" spans="1:7" ht="23.5" customHeight="1">
      <c r="A112" s="308">
        <v>102</v>
      </c>
      <c r="B112" s="319" t="s">
        <v>113</v>
      </c>
      <c r="C112" s="204" t="s">
        <v>114</v>
      </c>
      <c r="D112" s="309">
        <f>Қорақалпоғистон!D103+Сурхондарё!D104+Жиззах!D103+Сирдарё!D77+'Андижон '!D91+'Фарғона '!D103+Қашқадарё!D73+Бухоро!D86+Самарқанд!D70</f>
        <v>13</v>
      </c>
      <c r="E112" s="88"/>
      <c r="F112" s="1"/>
      <c r="G112" s="1"/>
    </row>
    <row r="113" spans="1:7" ht="34" customHeight="1">
      <c r="A113" s="308">
        <v>103</v>
      </c>
      <c r="B113" s="319" t="s">
        <v>115</v>
      </c>
      <c r="C113" s="204" t="s">
        <v>18</v>
      </c>
      <c r="D113" s="309">
        <f>Қорақалпоғистон!D104+Сурхондарё!D105+Жиззах!D104+Сирдарё!D78+'Андижон '!D92+'Фарғона '!D104+Қашқадарё!D74+Бухоро!D87+Самарқанд!D71</f>
        <v>45</v>
      </c>
      <c r="E113" s="88"/>
      <c r="F113" s="1"/>
      <c r="G113" s="1"/>
    </row>
    <row r="114" spans="1:7" ht="15" customHeight="1">
      <c r="A114" s="308">
        <v>104</v>
      </c>
      <c r="B114" s="136" t="s">
        <v>116</v>
      </c>
      <c r="C114" s="128" t="s">
        <v>106</v>
      </c>
      <c r="D114" s="320">
        <f>Қорақалпоғистон!D105+Сурхондарё!D106+Сирдарё!D79+'Андижон '!D93+'Фарғона '!D105+Бухоро!D88+Самарқанд!D72</f>
        <v>270</v>
      </c>
      <c r="E114" s="250"/>
      <c r="F114" s="1"/>
      <c r="G114" s="1"/>
    </row>
    <row r="115" spans="1:7" ht="16" customHeight="1">
      <c r="A115" s="308">
        <v>105</v>
      </c>
      <c r="B115" s="134" t="s">
        <v>117</v>
      </c>
      <c r="C115" s="135" t="s">
        <v>18</v>
      </c>
      <c r="D115" s="320">
        <f>Қорақалпоғистон!D106+'Фарғона '!D106</f>
        <v>0</v>
      </c>
      <c r="E115" s="251"/>
      <c r="F115" s="1"/>
      <c r="G115" s="1"/>
    </row>
    <row r="116" spans="1:7" ht="16.5" customHeight="1" thickBot="1">
      <c r="A116" s="308">
        <v>106</v>
      </c>
      <c r="B116" s="321" t="s">
        <v>118</v>
      </c>
      <c r="C116" s="322" t="s">
        <v>18</v>
      </c>
      <c r="D116" s="323">
        <f>Қорақалпоғистон!D107</f>
        <v>1</v>
      </c>
      <c r="E116" s="251"/>
      <c r="F116" s="1"/>
      <c r="G116" s="1"/>
    </row>
    <row r="117" spans="1:7">
      <c r="A117" s="1"/>
      <c r="B117" s="1"/>
      <c r="C117" s="1"/>
      <c r="D117" s="1"/>
      <c r="E117" s="1"/>
      <c r="F117" s="1"/>
      <c r="G117" s="1"/>
    </row>
    <row r="118" spans="1:7">
      <c r="A118" s="1"/>
      <c r="B118" s="1"/>
      <c r="C118" s="1"/>
      <c r="D118" s="1"/>
      <c r="E118" s="1"/>
      <c r="F118" s="1"/>
      <c r="G118" s="1"/>
    </row>
    <row r="119" spans="1:7">
      <c r="A119" s="1"/>
      <c r="B119" s="1"/>
      <c r="C119" s="1"/>
      <c r="D119" s="1"/>
      <c r="E119" s="1"/>
      <c r="F119" s="1"/>
      <c r="G119" s="1"/>
    </row>
    <row r="120" spans="1:7">
      <c r="A120" s="1"/>
      <c r="B120" s="324" t="s">
        <v>506</v>
      </c>
      <c r="C120" s="1"/>
      <c r="D120" s="1"/>
      <c r="E120" s="1"/>
      <c r="F120" s="1"/>
      <c r="G120" s="1"/>
    </row>
    <row r="121" spans="1:7">
      <c r="A121" s="1"/>
      <c r="B121" s="324" t="s">
        <v>507</v>
      </c>
      <c r="C121" s="1"/>
      <c r="D121" s="1"/>
      <c r="E121" s="1"/>
      <c r="F121" s="1"/>
      <c r="G121" s="1"/>
    </row>
    <row r="122" spans="1:7">
      <c r="A122" s="1"/>
      <c r="B122" s="1"/>
      <c r="C122" s="1"/>
      <c r="D122" s="1"/>
      <c r="E122" s="1"/>
      <c r="F122" s="1"/>
      <c r="G122" s="1"/>
    </row>
    <row r="123" spans="1:7">
      <c r="A123" s="1"/>
      <c r="B123" s="1"/>
      <c r="C123" s="1"/>
      <c r="D123" s="1"/>
      <c r="E123" s="1"/>
      <c r="F123" s="1"/>
      <c r="G123" s="1"/>
    </row>
    <row r="124" spans="1:7">
      <c r="A124" s="1"/>
      <c r="B124" s="1"/>
      <c r="C124" s="1"/>
      <c r="D124" s="1"/>
      <c r="E124" s="1"/>
      <c r="F124" s="1"/>
      <c r="G124" s="1"/>
    </row>
    <row r="125" spans="1:7">
      <c r="A125" s="1"/>
      <c r="B125" s="1"/>
      <c r="C125" s="1"/>
      <c r="D125" s="1"/>
      <c r="E125" s="1"/>
      <c r="F125" s="1"/>
      <c r="G125" s="1"/>
    </row>
    <row r="126" spans="1:7">
      <c r="A126" s="1"/>
      <c r="B126" s="1"/>
      <c r="C126" s="1"/>
      <c r="D126" s="1"/>
      <c r="E126" s="1"/>
      <c r="F126" s="1"/>
      <c r="G126" s="1"/>
    </row>
    <row r="127" spans="1:7">
      <c r="A127" s="1"/>
      <c r="B127" s="1"/>
      <c r="C127" s="1"/>
      <c r="D127" s="1"/>
      <c r="E127" s="1"/>
      <c r="F127" s="1"/>
      <c r="G127" s="1"/>
    </row>
    <row r="128" spans="1:7">
      <c r="A128" s="1"/>
      <c r="B128" s="1"/>
      <c r="C128" s="1"/>
      <c r="D128" s="1"/>
      <c r="E128" s="1"/>
      <c r="F128" s="1"/>
      <c r="G128" s="1"/>
    </row>
    <row r="129" spans="1:7">
      <c r="A129" s="1"/>
      <c r="B129" s="1"/>
      <c r="C129" s="1"/>
      <c r="D129" s="1"/>
      <c r="E129" s="1"/>
      <c r="F129" s="1"/>
      <c r="G129" s="1"/>
    </row>
    <row r="130" spans="1:7">
      <c r="A130" s="1"/>
      <c r="B130" s="1"/>
      <c r="C130" s="1"/>
      <c r="D130" s="1"/>
      <c r="E130" s="1"/>
      <c r="F130" s="1"/>
      <c r="G130" s="1"/>
    </row>
    <row r="131" spans="1:7">
      <c r="A131" s="1"/>
      <c r="B131" s="1"/>
      <c r="C131" s="1"/>
      <c r="D131" s="1"/>
      <c r="E131" s="1"/>
      <c r="F131" s="1"/>
      <c r="G131" s="1"/>
    </row>
    <row r="132" spans="1:7">
      <c r="A132" s="1"/>
      <c r="B132" s="1"/>
      <c r="C132" s="1"/>
      <c r="D132" s="1"/>
      <c r="E132" s="1"/>
      <c r="F132" s="1"/>
      <c r="G132" s="1"/>
    </row>
    <row r="133" spans="1:7">
      <c r="A133" s="1"/>
      <c r="B133" s="1"/>
      <c r="C133" s="1"/>
      <c r="D133" s="1"/>
      <c r="E133" s="1"/>
      <c r="F133" s="1"/>
      <c r="G133" s="1"/>
    </row>
    <row r="134" spans="1:7">
      <c r="A134" s="1"/>
      <c r="B134" s="1"/>
      <c r="C134" s="1"/>
      <c r="D134" s="1"/>
      <c r="E134" s="1"/>
      <c r="F134" s="1"/>
      <c r="G134" s="1"/>
    </row>
    <row r="135" spans="1:7">
      <c r="A135" s="1"/>
      <c r="B135" s="1"/>
      <c r="C135" s="1"/>
      <c r="D135" s="1"/>
      <c r="E135" s="1"/>
      <c r="F135" s="1"/>
      <c r="G135" s="1"/>
    </row>
    <row r="136" spans="1:7">
      <c r="A136" s="1"/>
      <c r="B136" s="1"/>
      <c r="C136" s="1"/>
      <c r="D136" s="1"/>
      <c r="E136" s="1"/>
      <c r="F136" s="1"/>
      <c r="G136" s="1"/>
    </row>
    <row r="137" spans="1:7">
      <c r="A137" s="1"/>
      <c r="B137" s="1"/>
      <c r="C137" s="1"/>
      <c r="D137" s="1"/>
      <c r="E137" s="1"/>
      <c r="F137" s="1"/>
      <c r="G137" s="1"/>
    </row>
    <row r="138" spans="1:7">
      <c r="A138" s="1"/>
      <c r="B138" s="1"/>
      <c r="C138" s="1"/>
      <c r="D138" s="1"/>
      <c r="E138" s="1"/>
      <c r="F138" s="1"/>
      <c r="G138" s="1"/>
    </row>
    <row r="139" spans="1:7">
      <c r="A139" s="1"/>
      <c r="B139" s="1"/>
      <c r="C139" s="1"/>
      <c r="D139" s="1"/>
      <c r="E139" s="1"/>
      <c r="F139" s="1"/>
      <c r="G139" s="1"/>
    </row>
    <row r="140" spans="1:7">
      <c r="A140" s="1"/>
      <c r="B140" s="1"/>
      <c r="C140" s="1"/>
      <c r="D140" s="1"/>
      <c r="E140" s="1"/>
      <c r="F140" s="1"/>
      <c r="G140" s="1"/>
    </row>
    <row r="141" spans="1:7">
      <c r="A141" s="1"/>
      <c r="B141" s="1"/>
      <c r="C141" s="1"/>
      <c r="D141" s="1"/>
      <c r="E141" s="1"/>
      <c r="F141" s="1"/>
      <c r="G141" s="1"/>
    </row>
    <row r="142" spans="1:7">
      <c r="A142" s="1"/>
      <c r="B142" s="1"/>
      <c r="C142" s="1"/>
      <c r="D142" s="1"/>
      <c r="E142" s="1"/>
      <c r="F142" s="1"/>
      <c r="G142" s="1"/>
    </row>
    <row r="143" spans="1:7">
      <c r="A143" s="1"/>
      <c r="B143" s="1"/>
      <c r="C143" s="1"/>
      <c r="D143" s="1"/>
      <c r="E143" s="1"/>
      <c r="F143" s="1"/>
      <c r="G143" s="1"/>
    </row>
    <row r="144" spans="1:7">
      <c r="A144" s="1"/>
      <c r="B144" s="1"/>
      <c r="C144" s="1"/>
      <c r="D144" s="1"/>
      <c r="E144" s="1"/>
      <c r="F144" s="1"/>
      <c r="G144" s="1"/>
    </row>
    <row r="145" spans="1:7">
      <c r="A145" s="1"/>
      <c r="B145" s="1"/>
      <c r="C145" s="1"/>
      <c r="D145" s="1"/>
      <c r="E145" s="1"/>
      <c r="F145" s="1"/>
      <c r="G145" s="1"/>
    </row>
    <row r="146" spans="1:7">
      <c r="A146" s="1"/>
      <c r="B146" s="1"/>
      <c r="C146" s="1"/>
      <c r="D146" s="1"/>
      <c r="E146" s="1"/>
      <c r="F146" s="1"/>
      <c r="G146" s="1"/>
    </row>
    <row r="147" spans="1:7">
      <c r="A147" s="1"/>
      <c r="B147" s="1"/>
      <c r="C147" s="1"/>
      <c r="D147" s="1"/>
      <c r="E147" s="1"/>
      <c r="F147" s="1"/>
      <c r="G147" s="1"/>
    </row>
    <row r="148" spans="1:7">
      <c r="A148" s="1"/>
      <c r="B148" s="1"/>
      <c r="C148" s="1"/>
      <c r="D148" s="1"/>
      <c r="E148" s="1"/>
      <c r="F148" s="1"/>
      <c r="G148" s="1"/>
    </row>
    <row r="149" spans="1:7">
      <c r="A149" s="1"/>
      <c r="B149" s="1"/>
      <c r="C149" s="1"/>
      <c r="D149" s="1"/>
      <c r="E149" s="74"/>
      <c r="F149" s="74"/>
      <c r="G149" s="74"/>
    </row>
    <row r="150" spans="1:7">
      <c r="A150" s="1"/>
      <c r="B150" s="1"/>
      <c r="C150" s="1"/>
      <c r="D150" s="1"/>
      <c r="E150" s="74"/>
      <c r="F150" s="74"/>
      <c r="G150" s="74"/>
    </row>
    <row r="151" spans="1:7">
      <c r="A151" s="1"/>
      <c r="B151" s="1"/>
      <c r="C151" s="1"/>
      <c r="D151" s="1"/>
      <c r="E151" s="74"/>
      <c r="F151" s="74"/>
      <c r="G151" s="74"/>
    </row>
    <row r="152" spans="1:7">
      <c r="A152" s="1"/>
      <c r="B152" s="1"/>
      <c r="C152" s="1"/>
      <c r="D152" s="1"/>
      <c r="E152" s="74"/>
      <c r="F152" s="74"/>
      <c r="G152" s="74"/>
    </row>
    <row r="153" spans="1:7">
      <c r="A153" s="1"/>
      <c r="B153" s="1"/>
      <c r="C153" s="1"/>
      <c r="D153" s="1"/>
      <c r="E153" s="74"/>
      <c r="F153" s="74"/>
      <c r="G153" s="74"/>
    </row>
    <row r="154" spans="1:7">
      <c r="A154" s="1"/>
      <c r="B154" s="1"/>
      <c r="C154" s="1"/>
      <c r="D154" s="1"/>
      <c r="E154" s="74"/>
      <c r="F154" s="74"/>
      <c r="G154" s="74"/>
    </row>
    <row r="155" spans="1:7">
      <c r="A155" s="1"/>
      <c r="B155" s="1"/>
      <c r="C155" s="1"/>
      <c r="D155" s="1"/>
      <c r="E155" s="74"/>
      <c r="F155" s="74"/>
      <c r="G155" s="74"/>
    </row>
    <row r="156" spans="1:7">
      <c r="A156" s="1"/>
      <c r="B156" s="1"/>
      <c r="C156" s="1"/>
      <c r="D156" s="1"/>
      <c r="E156" s="74"/>
      <c r="F156" s="74"/>
      <c r="G156" s="74"/>
    </row>
    <row r="157" spans="1:7">
      <c r="A157" s="1"/>
      <c r="B157" s="1"/>
      <c r="C157" s="1"/>
      <c r="D157" s="1"/>
      <c r="E157" s="74"/>
      <c r="F157" s="74"/>
      <c r="G157" s="74"/>
    </row>
    <row r="158" spans="1:7">
      <c r="A158" s="1"/>
      <c r="B158" s="1"/>
      <c r="C158" s="1"/>
      <c r="D158" s="1"/>
      <c r="E158" s="74"/>
      <c r="F158" s="74"/>
      <c r="G158" s="74"/>
    </row>
    <row r="159" spans="1:7">
      <c r="A159" s="1"/>
      <c r="B159" s="1"/>
      <c r="C159" s="1"/>
      <c r="D159" s="1"/>
      <c r="E159" s="74"/>
      <c r="F159" s="74"/>
      <c r="G159" s="74"/>
    </row>
    <row r="160" spans="1:7">
      <c r="A160" s="1"/>
      <c r="B160" s="1"/>
      <c r="C160" s="1"/>
      <c r="D160" s="1"/>
      <c r="E160" s="74"/>
      <c r="F160" s="74"/>
      <c r="G160" s="74"/>
    </row>
    <row r="161" spans="1:7">
      <c r="A161" s="1"/>
      <c r="B161" s="1"/>
      <c r="C161" s="1"/>
      <c r="D161" s="1"/>
      <c r="E161" s="74"/>
      <c r="F161" s="74"/>
      <c r="G161" s="74"/>
    </row>
    <row r="162" spans="1:7">
      <c r="A162" s="1"/>
      <c r="B162" s="1"/>
      <c r="C162" s="1"/>
      <c r="D162" s="1"/>
      <c r="E162" s="74"/>
      <c r="F162" s="74"/>
      <c r="G162" s="74"/>
    </row>
    <row r="163" spans="1:7">
      <c r="A163" s="1"/>
      <c r="B163" s="1"/>
      <c r="C163" s="1"/>
      <c r="D163" s="1"/>
      <c r="E163" s="74"/>
      <c r="F163" s="74"/>
      <c r="G163" s="74"/>
    </row>
    <row r="164" spans="1:7">
      <c r="A164" s="1"/>
      <c r="B164" s="1"/>
      <c r="C164" s="1"/>
      <c r="D164" s="1"/>
      <c r="E164" s="74"/>
      <c r="F164" s="74"/>
      <c r="G164" s="74"/>
    </row>
    <row r="165" spans="1:7">
      <c r="A165" s="1"/>
      <c r="B165" s="1"/>
      <c r="C165" s="1"/>
      <c r="D165" s="1"/>
      <c r="E165" s="74"/>
      <c r="F165" s="74"/>
      <c r="G165" s="74"/>
    </row>
    <row r="166" spans="1:7">
      <c r="A166" s="1"/>
      <c r="B166" s="1"/>
      <c r="C166" s="1"/>
      <c r="D166" s="1"/>
      <c r="E166" s="74"/>
      <c r="F166" s="74"/>
      <c r="G166" s="74"/>
    </row>
    <row r="167" spans="1:7">
      <c r="A167" s="1"/>
      <c r="B167" s="1"/>
      <c r="C167" s="1"/>
      <c r="D167" s="1"/>
      <c r="E167" s="74"/>
      <c r="F167" s="74"/>
      <c r="G167" s="74"/>
    </row>
    <row r="168" spans="1:7">
      <c r="A168" s="1"/>
      <c r="B168" s="1"/>
      <c r="C168" s="1"/>
      <c r="D168" s="1"/>
      <c r="E168" s="74"/>
      <c r="F168" s="74"/>
      <c r="G168" s="74"/>
    </row>
    <row r="169" spans="1:7">
      <c r="A169" s="1"/>
      <c r="B169" s="1"/>
      <c r="C169" s="1"/>
      <c r="D169" s="1"/>
      <c r="E169" s="74"/>
      <c r="F169" s="74"/>
      <c r="G169" s="74"/>
    </row>
    <row r="170" spans="1:7">
      <c r="A170" s="1"/>
      <c r="B170" s="1"/>
      <c r="C170" s="1"/>
      <c r="D170" s="1"/>
      <c r="E170" s="74"/>
      <c r="F170" s="74"/>
      <c r="G170" s="74"/>
    </row>
    <row r="171" spans="1:7">
      <c r="A171" s="1"/>
      <c r="B171" s="1"/>
      <c r="C171" s="1"/>
      <c r="D171" s="1"/>
      <c r="E171" s="74"/>
      <c r="F171" s="74"/>
      <c r="G171" s="74"/>
    </row>
    <row r="172" spans="1:7">
      <c r="A172" s="1"/>
      <c r="B172" s="1"/>
      <c r="C172" s="1"/>
      <c r="D172" s="1"/>
      <c r="E172" s="74"/>
      <c r="F172" s="74"/>
      <c r="G172" s="74"/>
    </row>
    <row r="173" spans="1:7">
      <c r="A173" s="1"/>
      <c r="B173" s="1"/>
      <c r="C173" s="1"/>
      <c r="D173" s="1"/>
      <c r="E173" s="74"/>
      <c r="F173" s="74"/>
      <c r="G173" s="74"/>
    </row>
    <row r="174" spans="1:7">
      <c r="A174" s="1"/>
      <c r="B174" s="1"/>
      <c r="C174" s="1"/>
      <c r="D174" s="1"/>
      <c r="E174" s="74"/>
      <c r="F174" s="74"/>
      <c r="G174" s="74"/>
    </row>
    <row r="175" spans="1:7">
      <c r="A175" s="1"/>
      <c r="B175" s="1"/>
      <c r="C175" s="1"/>
      <c r="D175" s="1"/>
      <c r="E175" s="74"/>
      <c r="F175" s="74"/>
      <c r="G175" s="74"/>
    </row>
    <row r="176" spans="1:7">
      <c r="A176" s="1"/>
      <c r="B176" s="1"/>
      <c r="C176" s="1"/>
      <c r="D176" s="1"/>
      <c r="E176" s="74"/>
      <c r="F176" s="74"/>
      <c r="G176" s="74"/>
    </row>
    <row r="177" spans="1:7">
      <c r="A177" s="1"/>
      <c r="B177" s="1"/>
      <c r="C177" s="1"/>
      <c r="D177" s="1"/>
      <c r="E177" s="74"/>
      <c r="F177" s="74"/>
      <c r="G177" s="74"/>
    </row>
    <row r="178" spans="1:7">
      <c r="A178" s="1"/>
      <c r="B178" s="1"/>
      <c r="C178" s="1"/>
      <c r="D178" s="1"/>
      <c r="E178" s="74"/>
      <c r="F178" s="74"/>
      <c r="G178" s="74"/>
    </row>
    <row r="179" spans="1:7">
      <c r="A179" s="1"/>
      <c r="B179" s="1"/>
      <c r="C179" s="1"/>
      <c r="D179" s="1"/>
      <c r="E179" s="74"/>
      <c r="F179" s="74"/>
      <c r="G179" s="74"/>
    </row>
    <row r="180" spans="1:7">
      <c r="A180" s="1"/>
      <c r="B180" s="1"/>
      <c r="C180" s="1"/>
      <c r="D180" s="1"/>
      <c r="E180" s="74"/>
      <c r="F180" s="74"/>
      <c r="G180" s="74"/>
    </row>
    <row r="181" spans="1:7">
      <c r="A181" s="1"/>
      <c r="B181" s="1"/>
      <c r="C181" s="1"/>
      <c r="D181" s="1"/>
      <c r="E181" s="74"/>
      <c r="F181" s="74"/>
      <c r="G181" s="74"/>
    </row>
    <row r="182" spans="1:7">
      <c r="A182" s="1"/>
      <c r="B182" s="1"/>
      <c r="C182" s="1"/>
      <c r="D182" s="1"/>
      <c r="E182" s="74"/>
      <c r="F182" s="74"/>
      <c r="G182" s="74"/>
    </row>
    <row r="183" spans="1:7">
      <c r="A183" s="1"/>
      <c r="B183" s="1"/>
      <c r="C183" s="1"/>
      <c r="D183" s="1"/>
      <c r="E183" s="74"/>
      <c r="F183" s="74"/>
      <c r="G183" s="74"/>
    </row>
    <row r="184" spans="1:7">
      <c r="A184" s="1"/>
      <c r="B184" s="1"/>
      <c r="C184" s="1"/>
      <c r="D184" s="1"/>
      <c r="E184" s="74"/>
      <c r="F184" s="74"/>
      <c r="G184" s="74"/>
    </row>
    <row r="185" spans="1:7">
      <c r="A185" s="1"/>
      <c r="B185" s="1"/>
      <c r="C185" s="1"/>
      <c r="D185" s="1"/>
      <c r="E185" s="74"/>
      <c r="F185" s="74"/>
      <c r="G185" s="74"/>
    </row>
    <row r="186" spans="1:7">
      <c r="A186" s="1"/>
      <c r="B186" s="1"/>
      <c r="C186" s="1"/>
      <c r="D186" s="1"/>
      <c r="E186" s="74"/>
      <c r="F186" s="74"/>
      <c r="G186" s="74"/>
    </row>
    <row r="187" spans="1:7">
      <c r="A187" s="1"/>
      <c r="B187" s="1"/>
      <c r="C187" s="1"/>
      <c r="D187" s="1"/>
      <c r="E187" s="74"/>
      <c r="F187" s="74"/>
      <c r="G187" s="74"/>
    </row>
    <row r="188" spans="1:7">
      <c r="A188" s="1"/>
      <c r="B188" s="1"/>
      <c r="C188" s="1"/>
      <c r="D188" s="1"/>
      <c r="E188" s="74"/>
      <c r="F188" s="74"/>
      <c r="G188" s="74"/>
    </row>
    <row r="189" spans="1:7">
      <c r="A189" s="1"/>
      <c r="B189" s="1"/>
      <c r="C189" s="1"/>
      <c r="D189" s="1"/>
      <c r="E189" s="74"/>
      <c r="F189" s="74"/>
      <c r="G189" s="74"/>
    </row>
    <row r="190" spans="1:7">
      <c r="A190" s="1"/>
      <c r="B190" s="1"/>
      <c r="C190" s="1"/>
      <c r="D190" s="1"/>
      <c r="E190" s="74"/>
      <c r="F190" s="74"/>
      <c r="G190" s="74"/>
    </row>
    <row r="191" spans="1:7">
      <c r="A191" s="1"/>
      <c r="B191" s="1"/>
      <c r="C191" s="1"/>
      <c r="D191" s="1"/>
      <c r="E191" s="74"/>
      <c r="F191" s="74"/>
      <c r="G191" s="74"/>
    </row>
    <row r="192" spans="1:7">
      <c r="A192" s="1"/>
      <c r="B192" s="1"/>
      <c r="C192" s="1"/>
      <c r="D192" s="1"/>
      <c r="E192" s="74"/>
      <c r="F192" s="74"/>
      <c r="G192" s="74"/>
    </row>
    <row r="193" spans="1:7">
      <c r="A193" s="1"/>
      <c r="B193" s="1"/>
      <c r="C193" s="1"/>
      <c r="D193" s="1"/>
      <c r="E193" s="74"/>
      <c r="F193" s="74"/>
      <c r="G193" s="74"/>
    </row>
    <row r="194" spans="1:7">
      <c r="A194" s="1"/>
      <c r="B194" s="1"/>
      <c r="C194" s="1"/>
      <c r="D194" s="1"/>
      <c r="E194" s="74"/>
      <c r="F194" s="74"/>
      <c r="G194" s="74"/>
    </row>
    <row r="195" spans="1:7">
      <c r="A195" s="1"/>
      <c r="B195" s="1"/>
      <c r="C195" s="1"/>
      <c r="D195" s="1"/>
      <c r="E195" s="74"/>
      <c r="F195" s="74"/>
      <c r="G195" s="74"/>
    </row>
    <row r="196" spans="1:7">
      <c r="A196" s="1"/>
      <c r="B196" s="1"/>
      <c r="C196" s="1"/>
      <c r="D196" s="1"/>
      <c r="E196" s="74"/>
      <c r="F196" s="74"/>
      <c r="G196" s="74"/>
    </row>
    <row r="197" spans="1:7">
      <c r="A197" s="1"/>
      <c r="B197" s="1"/>
      <c r="C197" s="1"/>
      <c r="D197" s="1"/>
      <c r="E197" s="74"/>
      <c r="F197" s="74"/>
      <c r="G197" s="74"/>
    </row>
    <row r="198" spans="1:7">
      <c r="A198" s="1"/>
      <c r="B198" s="1"/>
      <c r="C198" s="1"/>
      <c r="D198" s="1"/>
      <c r="E198" s="74"/>
      <c r="F198" s="74"/>
      <c r="G198" s="74"/>
    </row>
    <row r="199" spans="1:7">
      <c r="B199" s="1"/>
      <c r="C199" s="1"/>
      <c r="D199" s="1"/>
      <c r="E199" s="74"/>
      <c r="F199" s="74"/>
      <c r="G199" s="74"/>
    </row>
    <row r="200" spans="1:7">
      <c r="B200" s="1"/>
      <c r="C200" s="1"/>
      <c r="D200" s="1"/>
      <c r="E200" s="74"/>
      <c r="F200" s="74"/>
      <c r="G200" s="74"/>
    </row>
    <row r="201" spans="1:7">
      <c r="B201" s="1"/>
      <c r="C201" s="1"/>
      <c r="D201" s="1"/>
      <c r="E201" s="74"/>
      <c r="F201" s="74"/>
      <c r="G201" s="74"/>
    </row>
    <row r="202" spans="1:7">
      <c r="B202" s="1"/>
      <c r="C202" s="1"/>
      <c r="D202" s="1"/>
      <c r="E202" s="74"/>
      <c r="F202" s="74"/>
      <c r="G202" s="74"/>
    </row>
  </sheetData>
  <mergeCells count="11">
    <mergeCell ref="A9:A10"/>
    <mergeCell ref="B9:B10"/>
    <mergeCell ref="C9:C10"/>
    <mergeCell ref="D9:D10"/>
    <mergeCell ref="E9:E10"/>
    <mergeCell ref="F2:H2"/>
    <mergeCell ref="A4:C4"/>
    <mergeCell ref="C2:D2"/>
    <mergeCell ref="A7:D7"/>
    <mergeCell ref="C1:D1"/>
    <mergeCell ref="C3:D3"/>
  </mergeCells>
  <pageMargins left="0.78740157480314965" right="0.39370078740157483" top="0.39370078740157483" bottom="0.39370078740157483" header="0.39370078740157483" footer="0.39370078740157483"/>
  <pageSetup paperSize="9" orientation="portrait" r:id="rId1"/>
</worksheet>
</file>

<file path=xl/worksheets/sheet8.xml><?xml version="1.0" encoding="utf-8"?>
<worksheet xmlns="http://schemas.openxmlformats.org/spreadsheetml/2006/main" xmlns:r="http://schemas.openxmlformats.org/officeDocument/2006/relationships">
  <dimension ref="A1:H55"/>
  <sheetViews>
    <sheetView workbookViewId="0">
      <selection activeCell="A9" sqref="A9:H9"/>
    </sheetView>
  </sheetViews>
  <sheetFormatPr defaultColWidth="9.1796875" defaultRowHeight="18"/>
  <cols>
    <col min="1" max="1" width="6.1796875" style="83" customWidth="1"/>
    <col min="2" max="2" width="36.26953125" style="93" customWidth="1"/>
    <col min="3" max="3" width="11.7265625" style="75" customWidth="1"/>
    <col min="4" max="4" width="15" style="182" customWidth="1"/>
    <col min="5" max="6" width="15.7265625" style="75" bestFit="1" customWidth="1"/>
    <col min="7" max="7" width="14.1796875" style="75" bestFit="1" customWidth="1"/>
    <col min="8" max="8" width="20" style="74" customWidth="1"/>
    <col min="9" max="16384" width="9.1796875" style="74"/>
  </cols>
  <sheetData>
    <row r="1" spans="1:8">
      <c r="A1" s="373" t="s">
        <v>0</v>
      </c>
      <c r="B1" s="373"/>
      <c r="C1" s="74"/>
      <c r="G1" s="76" t="s">
        <v>1</v>
      </c>
      <c r="H1" s="76"/>
    </row>
    <row r="2" spans="1:8" ht="57.65" customHeight="1">
      <c r="A2" s="374" t="s">
        <v>150</v>
      </c>
      <c r="B2" s="374"/>
      <c r="C2" s="374"/>
      <c r="F2" s="374" t="s">
        <v>151</v>
      </c>
      <c r="G2" s="374"/>
      <c r="H2" s="374"/>
    </row>
    <row r="3" spans="1:8" ht="18" customHeight="1">
      <c r="A3" s="375"/>
      <c r="B3" s="375"/>
      <c r="C3" s="375"/>
      <c r="G3" s="77" t="s">
        <v>3</v>
      </c>
      <c r="H3" s="77"/>
    </row>
    <row r="4" spans="1:8">
      <c r="A4" s="75"/>
      <c r="B4" s="75"/>
      <c r="C4" s="7"/>
      <c r="G4" s="77" t="s">
        <v>4</v>
      </c>
      <c r="H4" s="75"/>
    </row>
    <row r="5" spans="1:8">
      <c r="A5" s="75"/>
      <c r="B5" s="75"/>
      <c r="C5" s="7"/>
      <c r="G5" s="77" t="s">
        <v>152</v>
      </c>
      <c r="H5" s="75"/>
    </row>
    <row r="6" spans="1:8">
      <c r="A6" s="75"/>
      <c r="B6" s="75"/>
      <c r="C6" s="7"/>
      <c r="G6" s="78"/>
      <c r="H6" s="75"/>
    </row>
    <row r="7" spans="1:8">
      <c r="A7" s="75"/>
      <c r="B7" s="75"/>
      <c r="C7" s="7"/>
      <c r="G7" s="78"/>
      <c r="H7" s="75"/>
    </row>
    <row r="8" spans="1:8">
      <c r="A8" s="75"/>
      <c r="B8" s="75"/>
      <c r="C8" s="7"/>
      <c r="G8" s="78"/>
      <c r="H8" s="75"/>
    </row>
    <row r="9" spans="1:8" ht="64.5" customHeight="1">
      <c r="A9" s="376" t="s">
        <v>431</v>
      </c>
      <c r="B9" s="376"/>
      <c r="C9" s="376"/>
      <c r="D9" s="376"/>
      <c r="E9" s="376"/>
      <c r="F9" s="376"/>
      <c r="G9" s="376"/>
      <c r="H9" s="376"/>
    </row>
    <row r="10" spans="1:8" ht="20.5">
      <c r="A10" s="79"/>
      <c r="B10" s="80"/>
      <c r="C10" s="81"/>
      <c r="D10" s="183"/>
      <c r="E10" s="81"/>
      <c r="F10" s="81"/>
      <c r="G10" s="81"/>
    </row>
    <row r="11" spans="1:8">
      <c r="A11" s="377" t="s">
        <v>6</v>
      </c>
      <c r="B11" s="379" t="s">
        <v>7</v>
      </c>
      <c r="C11" s="371" t="s">
        <v>8</v>
      </c>
      <c r="D11" s="380" t="s">
        <v>9</v>
      </c>
      <c r="E11" s="382" t="s">
        <v>153</v>
      </c>
      <c r="F11" s="382"/>
      <c r="G11" s="382"/>
      <c r="H11" s="371" t="s">
        <v>11</v>
      </c>
    </row>
    <row r="12" spans="1:8" s="83" customFormat="1" ht="52.5">
      <c r="A12" s="378"/>
      <c r="B12" s="379"/>
      <c r="C12" s="372"/>
      <c r="D12" s="381"/>
      <c r="E12" s="178" t="s">
        <v>12</v>
      </c>
      <c r="F12" s="175" t="s">
        <v>13</v>
      </c>
      <c r="G12" s="82" t="s">
        <v>14</v>
      </c>
      <c r="H12" s="372"/>
    </row>
    <row r="13" spans="1:8" ht="54">
      <c r="A13" s="24">
        <v>1</v>
      </c>
      <c r="B13" s="23" t="s">
        <v>15</v>
      </c>
      <c r="C13" s="24" t="s">
        <v>16</v>
      </c>
      <c r="D13" s="185">
        <f>E13+F13+G13</f>
        <v>175</v>
      </c>
      <c r="E13" s="24">
        <v>25</v>
      </c>
      <c r="F13" s="192">
        <v>138</v>
      </c>
      <c r="G13" s="24">
        <v>12</v>
      </c>
      <c r="H13" s="24"/>
    </row>
    <row r="14" spans="1:8">
      <c r="A14" s="24">
        <v>2</v>
      </c>
      <c r="B14" s="23" t="s">
        <v>17</v>
      </c>
      <c r="C14" s="24" t="s">
        <v>18</v>
      </c>
      <c r="D14" s="185">
        <f t="shared" ref="D14:D52" si="0">E14+F14+G14</f>
        <v>165</v>
      </c>
      <c r="E14" s="24">
        <v>50</v>
      </c>
      <c r="F14" s="25">
        <v>100</v>
      </c>
      <c r="G14" s="24">
        <v>15</v>
      </c>
      <c r="H14" s="24"/>
    </row>
    <row r="15" spans="1:8">
      <c r="A15" s="24">
        <v>3</v>
      </c>
      <c r="B15" s="23" t="s">
        <v>19</v>
      </c>
      <c r="C15" s="24" t="s">
        <v>18</v>
      </c>
      <c r="D15" s="185">
        <f t="shared" si="0"/>
        <v>165</v>
      </c>
      <c r="E15" s="24">
        <v>50</v>
      </c>
      <c r="F15" s="25">
        <v>100</v>
      </c>
      <c r="G15" s="24">
        <v>15</v>
      </c>
      <c r="H15" s="24"/>
    </row>
    <row r="16" spans="1:8">
      <c r="A16" s="24">
        <v>4</v>
      </c>
      <c r="B16" s="23" t="s">
        <v>38</v>
      </c>
      <c r="C16" s="24" t="s">
        <v>18</v>
      </c>
      <c r="D16" s="185">
        <f t="shared" si="0"/>
        <v>2</v>
      </c>
      <c r="E16" s="24"/>
      <c r="F16" s="24">
        <v>2</v>
      </c>
      <c r="G16" s="24"/>
      <c r="H16" s="24"/>
    </row>
    <row r="17" spans="1:8" ht="36">
      <c r="A17" s="24">
        <v>5</v>
      </c>
      <c r="B17" s="23" t="s">
        <v>39</v>
      </c>
      <c r="C17" s="24" t="s">
        <v>35</v>
      </c>
      <c r="D17" s="185">
        <f t="shared" si="0"/>
        <v>10</v>
      </c>
      <c r="E17" s="24"/>
      <c r="F17" s="24">
        <v>10</v>
      </c>
      <c r="G17" s="24"/>
      <c r="H17" s="24"/>
    </row>
    <row r="18" spans="1:8" ht="36">
      <c r="A18" s="24">
        <v>6</v>
      </c>
      <c r="B18" s="23" t="s">
        <v>154</v>
      </c>
      <c r="C18" s="24" t="s">
        <v>18</v>
      </c>
      <c r="D18" s="185">
        <f t="shared" si="0"/>
        <v>5</v>
      </c>
      <c r="E18" s="24"/>
      <c r="F18" s="85">
        <v>5</v>
      </c>
      <c r="G18" s="24"/>
      <c r="H18" s="24"/>
    </row>
    <row r="19" spans="1:8">
      <c r="A19" s="24">
        <v>7</v>
      </c>
      <c r="B19" s="23" t="s">
        <v>155</v>
      </c>
      <c r="C19" s="24" t="s">
        <v>18</v>
      </c>
      <c r="D19" s="185">
        <f t="shared" si="0"/>
        <v>1</v>
      </c>
      <c r="E19" s="24"/>
      <c r="F19" s="24">
        <v>1</v>
      </c>
      <c r="G19" s="24"/>
      <c r="H19" s="24"/>
    </row>
    <row r="20" spans="1:8" ht="30" customHeight="1">
      <c r="A20" s="24">
        <v>8</v>
      </c>
      <c r="B20" s="23" t="s">
        <v>156</v>
      </c>
      <c r="C20" s="24" t="s">
        <v>35</v>
      </c>
      <c r="D20" s="185">
        <f t="shared" si="0"/>
        <v>2</v>
      </c>
      <c r="E20" s="24"/>
      <c r="F20" s="24">
        <v>2</v>
      </c>
      <c r="G20" s="24"/>
      <c r="H20" s="24"/>
    </row>
    <row r="21" spans="1:8" ht="36">
      <c r="A21" s="24">
        <v>9</v>
      </c>
      <c r="B21" s="23" t="s">
        <v>157</v>
      </c>
      <c r="C21" s="24" t="s">
        <v>18</v>
      </c>
      <c r="D21" s="185">
        <f t="shared" si="0"/>
        <v>5</v>
      </c>
      <c r="E21" s="24"/>
      <c r="F21" s="24">
        <v>5</v>
      </c>
      <c r="G21" s="24"/>
      <c r="H21" s="24"/>
    </row>
    <row r="22" spans="1:8" ht="36">
      <c r="A22" s="24">
        <v>10</v>
      </c>
      <c r="B22" s="23" t="s">
        <v>158</v>
      </c>
      <c r="C22" s="24" t="s">
        <v>35</v>
      </c>
      <c r="D22" s="185">
        <f t="shared" si="0"/>
        <v>20</v>
      </c>
      <c r="E22" s="24"/>
      <c r="F22" s="24">
        <v>20</v>
      </c>
      <c r="G22" s="24"/>
      <c r="H22" s="24"/>
    </row>
    <row r="23" spans="1:8" ht="36">
      <c r="A23" s="24">
        <v>11</v>
      </c>
      <c r="B23" s="86" t="s">
        <v>159</v>
      </c>
      <c r="C23" s="24" t="s">
        <v>35</v>
      </c>
      <c r="D23" s="185">
        <f t="shared" si="0"/>
        <v>4</v>
      </c>
      <c r="E23" s="24">
        <v>4</v>
      </c>
      <c r="F23" s="24"/>
      <c r="G23" s="24"/>
      <c r="H23" s="24"/>
    </row>
    <row r="24" spans="1:8" ht="36">
      <c r="A24" s="24">
        <v>12</v>
      </c>
      <c r="B24" s="23" t="s">
        <v>160</v>
      </c>
      <c r="C24" s="24" t="s">
        <v>18</v>
      </c>
      <c r="D24" s="185">
        <f t="shared" si="0"/>
        <v>1</v>
      </c>
      <c r="E24" s="24">
        <v>1</v>
      </c>
      <c r="F24" s="24"/>
      <c r="G24" s="24"/>
      <c r="H24" s="24"/>
    </row>
    <row r="25" spans="1:8" ht="36">
      <c r="A25" s="24">
        <v>13</v>
      </c>
      <c r="B25" s="23" t="s">
        <v>161</v>
      </c>
      <c r="C25" s="24" t="s">
        <v>35</v>
      </c>
      <c r="D25" s="185">
        <f t="shared" si="0"/>
        <v>6</v>
      </c>
      <c r="E25" s="24">
        <v>6</v>
      </c>
      <c r="F25" s="24"/>
      <c r="G25" s="24"/>
      <c r="H25" s="24"/>
    </row>
    <row r="26" spans="1:8" ht="36">
      <c r="A26" s="24">
        <v>14</v>
      </c>
      <c r="B26" s="23" t="s">
        <v>162</v>
      </c>
      <c r="C26" s="24" t="s">
        <v>18</v>
      </c>
      <c r="D26" s="185">
        <f t="shared" si="0"/>
        <v>1</v>
      </c>
      <c r="E26" s="24">
        <v>1</v>
      </c>
      <c r="F26" s="24"/>
      <c r="G26" s="24"/>
      <c r="H26" s="24"/>
    </row>
    <row r="27" spans="1:8" ht="36">
      <c r="A27" s="24">
        <v>15</v>
      </c>
      <c r="B27" s="23" t="s">
        <v>163</v>
      </c>
      <c r="C27" s="24" t="s">
        <v>35</v>
      </c>
      <c r="D27" s="185">
        <f t="shared" si="0"/>
        <v>4</v>
      </c>
      <c r="E27" s="24">
        <v>4</v>
      </c>
      <c r="F27" s="24"/>
      <c r="G27" s="24"/>
      <c r="H27" s="24"/>
    </row>
    <row r="28" spans="1:8">
      <c r="A28" s="24">
        <v>16</v>
      </c>
      <c r="B28" s="23" t="s">
        <v>54</v>
      </c>
      <c r="C28" s="24" t="s">
        <v>18</v>
      </c>
      <c r="D28" s="185">
        <f t="shared" si="0"/>
        <v>18</v>
      </c>
      <c r="E28" s="24">
        <v>2</v>
      </c>
      <c r="F28" s="24">
        <v>14</v>
      </c>
      <c r="G28" s="24">
        <v>2</v>
      </c>
      <c r="H28" s="24"/>
    </row>
    <row r="29" spans="1:8">
      <c r="A29" s="24">
        <v>17</v>
      </c>
      <c r="B29" s="23" t="s">
        <v>55</v>
      </c>
      <c r="C29" s="24" t="s">
        <v>18</v>
      </c>
      <c r="D29" s="185">
        <f t="shared" si="0"/>
        <v>20</v>
      </c>
      <c r="E29" s="24">
        <v>3</v>
      </c>
      <c r="F29" s="24">
        <v>16</v>
      </c>
      <c r="G29" s="24">
        <v>1</v>
      </c>
      <c r="H29" s="24"/>
    </row>
    <row r="30" spans="1:8">
      <c r="A30" s="24">
        <v>18</v>
      </c>
      <c r="B30" s="23" t="s">
        <v>56</v>
      </c>
      <c r="C30" s="24" t="s">
        <v>18</v>
      </c>
      <c r="D30" s="185">
        <f t="shared" si="0"/>
        <v>20</v>
      </c>
      <c r="E30" s="24">
        <v>3</v>
      </c>
      <c r="F30" s="24">
        <v>16</v>
      </c>
      <c r="G30" s="24">
        <v>1</v>
      </c>
      <c r="H30" s="24"/>
    </row>
    <row r="31" spans="1:8">
      <c r="A31" s="24">
        <v>19</v>
      </c>
      <c r="B31" s="23" t="s">
        <v>57</v>
      </c>
      <c r="C31" s="24" t="s">
        <v>16</v>
      </c>
      <c r="D31" s="185">
        <f t="shared" si="0"/>
        <v>55</v>
      </c>
      <c r="E31" s="24">
        <v>20</v>
      </c>
      <c r="F31" s="24">
        <v>30</v>
      </c>
      <c r="G31" s="24">
        <v>5</v>
      </c>
      <c r="H31" s="24"/>
    </row>
    <row r="32" spans="1:8">
      <c r="A32" s="24">
        <v>20</v>
      </c>
      <c r="B32" s="23" t="s">
        <v>58</v>
      </c>
      <c r="C32" s="24" t="s">
        <v>18</v>
      </c>
      <c r="D32" s="185">
        <f t="shared" si="0"/>
        <v>30</v>
      </c>
      <c r="E32" s="24">
        <v>10</v>
      </c>
      <c r="F32" s="24">
        <v>16</v>
      </c>
      <c r="G32" s="24">
        <v>4</v>
      </c>
      <c r="H32" s="24"/>
    </row>
    <row r="33" spans="1:8">
      <c r="A33" s="24">
        <v>21</v>
      </c>
      <c r="B33" s="23" t="s">
        <v>164</v>
      </c>
      <c r="C33" s="24" t="s">
        <v>18</v>
      </c>
      <c r="D33" s="185">
        <f t="shared" si="0"/>
        <v>24</v>
      </c>
      <c r="E33" s="24">
        <v>7</v>
      </c>
      <c r="F33" s="24">
        <v>15</v>
      </c>
      <c r="G33" s="24">
        <v>2</v>
      </c>
      <c r="H33" s="24"/>
    </row>
    <row r="34" spans="1:8">
      <c r="A34" s="24">
        <v>22</v>
      </c>
      <c r="B34" s="23" t="s">
        <v>60</v>
      </c>
      <c r="C34" s="24" t="s">
        <v>16</v>
      </c>
      <c r="D34" s="185">
        <f t="shared" si="0"/>
        <v>44</v>
      </c>
      <c r="E34" s="24">
        <v>10</v>
      </c>
      <c r="F34" s="24">
        <v>30</v>
      </c>
      <c r="G34" s="24">
        <v>4</v>
      </c>
      <c r="H34" s="24"/>
    </row>
    <row r="35" spans="1:8" ht="36">
      <c r="A35" s="24">
        <v>23</v>
      </c>
      <c r="B35" s="23" t="s">
        <v>61</v>
      </c>
      <c r="C35" s="24" t="s">
        <v>18</v>
      </c>
      <c r="D35" s="185">
        <f t="shared" si="0"/>
        <v>35</v>
      </c>
      <c r="E35" s="24">
        <v>10</v>
      </c>
      <c r="F35" s="24">
        <v>20</v>
      </c>
      <c r="G35" s="24">
        <v>5</v>
      </c>
      <c r="H35" s="24"/>
    </row>
    <row r="36" spans="1:8">
      <c r="A36" s="24">
        <v>24</v>
      </c>
      <c r="B36" s="23" t="s">
        <v>62</v>
      </c>
      <c r="C36" s="24" t="s">
        <v>16</v>
      </c>
      <c r="D36" s="185">
        <f t="shared" si="0"/>
        <v>24</v>
      </c>
      <c r="E36" s="24">
        <v>7</v>
      </c>
      <c r="F36" s="24">
        <v>16</v>
      </c>
      <c r="G36" s="24">
        <v>1</v>
      </c>
      <c r="H36" s="24"/>
    </row>
    <row r="37" spans="1:8">
      <c r="A37" s="24">
        <v>25</v>
      </c>
      <c r="B37" s="23" t="s">
        <v>63</v>
      </c>
      <c r="C37" s="24" t="s">
        <v>18</v>
      </c>
      <c r="D37" s="185">
        <f t="shared" si="0"/>
        <v>25</v>
      </c>
      <c r="E37" s="24">
        <v>8</v>
      </c>
      <c r="F37" s="24">
        <v>16</v>
      </c>
      <c r="G37" s="24">
        <v>1</v>
      </c>
      <c r="H37" s="24"/>
    </row>
    <row r="38" spans="1:8">
      <c r="A38" s="24">
        <v>26</v>
      </c>
      <c r="B38" s="23" t="s">
        <v>64</v>
      </c>
      <c r="C38" s="24" t="s">
        <v>18</v>
      </c>
      <c r="D38" s="185">
        <f t="shared" si="0"/>
        <v>23</v>
      </c>
      <c r="E38" s="24">
        <v>6</v>
      </c>
      <c r="F38" s="24">
        <v>16</v>
      </c>
      <c r="G38" s="24">
        <v>1</v>
      </c>
      <c r="H38" s="24"/>
    </row>
    <row r="39" spans="1:8">
      <c r="A39" s="24">
        <v>27</v>
      </c>
      <c r="B39" s="23" t="s">
        <v>65</v>
      </c>
      <c r="C39" s="24" t="s">
        <v>18</v>
      </c>
      <c r="D39" s="185">
        <f t="shared" si="0"/>
        <v>27</v>
      </c>
      <c r="E39" s="24">
        <v>10</v>
      </c>
      <c r="F39" s="24">
        <v>16</v>
      </c>
      <c r="G39" s="24">
        <v>1</v>
      </c>
      <c r="H39" s="24"/>
    </row>
    <row r="40" spans="1:8">
      <c r="A40" s="24">
        <v>28</v>
      </c>
      <c r="B40" s="23" t="s">
        <v>66</v>
      </c>
      <c r="C40" s="24" t="s">
        <v>18</v>
      </c>
      <c r="D40" s="185">
        <f t="shared" si="0"/>
        <v>21</v>
      </c>
      <c r="E40" s="24">
        <v>10</v>
      </c>
      <c r="F40" s="24">
        <v>10</v>
      </c>
      <c r="G40" s="24">
        <v>1</v>
      </c>
      <c r="H40" s="24"/>
    </row>
    <row r="41" spans="1:8">
      <c r="A41" s="24">
        <v>29</v>
      </c>
      <c r="B41" s="23" t="s">
        <v>67</v>
      </c>
      <c r="C41" s="24" t="s">
        <v>16</v>
      </c>
      <c r="D41" s="185">
        <f t="shared" si="0"/>
        <v>42</v>
      </c>
      <c r="E41" s="24">
        <v>10</v>
      </c>
      <c r="F41" s="24">
        <v>30</v>
      </c>
      <c r="G41" s="24">
        <v>2</v>
      </c>
      <c r="H41" s="24"/>
    </row>
    <row r="42" spans="1:8">
      <c r="A42" s="24">
        <v>30</v>
      </c>
      <c r="B42" s="23" t="s">
        <v>68</v>
      </c>
      <c r="C42" s="24" t="s">
        <v>18</v>
      </c>
      <c r="D42" s="185">
        <f t="shared" si="0"/>
        <v>100</v>
      </c>
      <c r="E42" s="24">
        <v>40</v>
      </c>
      <c r="F42" s="24">
        <v>50</v>
      </c>
      <c r="G42" s="24">
        <v>10</v>
      </c>
      <c r="H42" s="24"/>
    </row>
    <row r="43" spans="1:8">
      <c r="A43" s="24">
        <v>31</v>
      </c>
      <c r="B43" s="23" t="s">
        <v>70</v>
      </c>
      <c r="C43" s="24" t="s">
        <v>18</v>
      </c>
      <c r="D43" s="185">
        <f t="shared" si="0"/>
        <v>80</v>
      </c>
      <c r="E43" s="24">
        <v>20</v>
      </c>
      <c r="F43" s="24">
        <v>50</v>
      </c>
      <c r="G43" s="24">
        <v>10</v>
      </c>
      <c r="H43" s="24"/>
    </row>
    <row r="44" spans="1:8" ht="36">
      <c r="A44" s="24">
        <v>32</v>
      </c>
      <c r="B44" s="23" t="s">
        <v>73</v>
      </c>
      <c r="C44" s="24" t="s">
        <v>18</v>
      </c>
      <c r="D44" s="185">
        <f t="shared" si="0"/>
        <v>300</v>
      </c>
      <c r="E44" s="24">
        <v>100</v>
      </c>
      <c r="F44" s="24">
        <v>100</v>
      </c>
      <c r="G44" s="24">
        <v>100</v>
      </c>
      <c r="H44" s="24"/>
    </row>
    <row r="45" spans="1:8">
      <c r="A45" s="24">
        <v>33</v>
      </c>
      <c r="B45" s="23" t="s">
        <v>75</v>
      </c>
      <c r="C45" s="24" t="s">
        <v>18</v>
      </c>
      <c r="D45" s="185">
        <f t="shared" si="0"/>
        <v>30</v>
      </c>
      <c r="E45" s="24">
        <v>8</v>
      </c>
      <c r="F45" s="24">
        <v>20</v>
      </c>
      <c r="G45" s="24">
        <v>2</v>
      </c>
      <c r="H45" s="24"/>
    </row>
    <row r="46" spans="1:8">
      <c r="A46" s="24">
        <v>34</v>
      </c>
      <c r="B46" s="23" t="s">
        <v>165</v>
      </c>
      <c r="C46" s="24" t="s">
        <v>18</v>
      </c>
      <c r="D46" s="185">
        <f t="shared" si="0"/>
        <v>10</v>
      </c>
      <c r="E46" s="24">
        <v>0</v>
      </c>
      <c r="F46" s="24">
        <v>10</v>
      </c>
      <c r="G46" s="24">
        <v>0</v>
      </c>
      <c r="H46" s="24"/>
    </row>
    <row r="47" spans="1:8">
      <c r="A47" s="24">
        <v>35</v>
      </c>
      <c r="B47" s="23" t="s">
        <v>83</v>
      </c>
      <c r="C47" s="24" t="s">
        <v>18</v>
      </c>
      <c r="D47" s="185">
        <f t="shared" si="0"/>
        <v>21</v>
      </c>
      <c r="E47" s="24">
        <v>10</v>
      </c>
      <c r="F47" s="24">
        <v>10</v>
      </c>
      <c r="G47" s="24">
        <v>1</v>
      </c>
      <c r="H47" s="24"/>
    </row>
    <row r="48" spans="1:8" ht="36">
      <c r="A48" s="24">
        <v>36</v>
      </c>
      <c r="B48" s="23" t="s">
        <v>166</v>
      </c>
      <c r="C48" s="24" t="s">
        <v>18</v>
      </c>
      <c r="D48" s="185">
        <f t="shared" si="0"/>
        <v>40</v>
      </c>
      <c r="E48" s="24"/>
      <c r="F48" s="24">
        <v>40</v>
      </c>
      <c r="G48" s="24"/>
      <c r="H48" s="24"/>
    </row>
    <row r="49" spans="1:8" ht="54">
      <c r="A49" s="24">
        <v>37</v>
      </c>
      <c r="B49" s="23" t="s">
        <v>99</v>
      </c>
      <c r="C49" s="24" t="s">
        <v>18</v>
      </c>
      <c r="D49" s="185">
        <f t="shared" si="0"/>
        <v>100</v>
      </c>
      <c r="E49" s="24"/>
      <c r="F49" s="24">
        <v>100</v>
      </c>
      <c r="G49" s="24"/>
      <c r="H49" s="24"/>
    </row>
    <row r="50" spans="1:8" ht="36">
      <c r="A50" s="24">
        <v>38</v>
      </c>
      <c r="B50" s="23" t="s">
        <v>100</v>
      </c>
      <c r="C50" s="24" t="s">
        <v>18</v>
      </c>
      <c r="D50" s="185">
        <f t="shared" si="0"/>
        <v>150000</v>
      </c>
      <c r="E50" s="24"/>
      <c r="F50" s="87">
        <v>150000</v>
      </c>
      <c r="G50" s="24"/>
      <c r="H50" s="24"/>
    </row>
    <row r="51" spans="1:8" ht="36">
      <c r="A51" s="24">
        <v>39</v>
      </c>
      <c r="B51" s="23" t="s">
        <v>137</v>
      </c>
      <c r="C51" s="24" t="s">
        <v>18</v>
      </c>
      <c r="D51" s="185">
        <f t="shared" si="0"/>
        <v>1000</v>
      </c>
      <c r="E51" s="24"/>
      <c r="F51" s="24">
        <v>1000</v>
      </c>
      <c r="G51" s="24"/>
      <c r="H51" s="24"/>
    </row>
    <row r="52" spans="1:8">
      <c r="A52" s="24">
        <v>40</v>
      </c>
      <c r="B52" s="23" t="s">
        <v>104</v>
      </c>
      <c r="C52" s="24" t="s">
        <v>18</v>
      </c>
      <c r="D52" s="185">
        <f t="shared" si="0"/>
        <v>1000</v>
      </c>
      <c r="E52" s="24"/>
      <c r="F52" s="24">
        <v>1000</v>
      </c>
      <c r="G52" s="24"/>
      <c r="H52" s="24"/>
    </row>
    <row r="53" spans="1:8">
      <c r="A53" s="88"/>
      <c r="B53" s="89"/>
      <c r="C53" s="90"/>
      <c r="D53" s="188"/>
      <c r="E53" s="90"/>
      <c r="F53" s="90"/>
      <c r="G53" s="90"/>
      <c r="H53" s="91"/>
    </row>
    <row r="55" spans="1:8">
      <c r="B55" s="92" t="s">
        <v>167</v>
      </c>
      <c r="C55" s="77" t="s">
        <v>168</v>
      </c>
      <c r="E55" s="177" t="s">
        <v>169</v>
      </c>
    </row>
  </sheetData>
  <mergeCells count="11">
    <mergeCell ref="H11:H12"/>
    <mergeCell ref="A1:B1"/>
    <mergeCell ref="A2:C2"/>
    <mergeCell ref="F2:H2"/>
    <mergeCell ref="A3:C3"/>
    <mergeCell ref="A9:H9"/>
    <mergeCell ref="A11:A12"/>
    <mergeCell ref="B11:B12"/>
    <mergeCell ref="C11:C12"/>
    <mergeCell ref="D11:D12"/>
    <mergeCell ref="E11:G11"/>
  </mergeCells>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H162"/>
  <sheetViews>
    <sheetView topLeftCell="B7" workbookViewId="0">
      <selection activeCell="D13" sqref="D13"/>
    </sheetView>
  </sheetViews>
  <sheetFormatPr defaultRowHeight="18"/>
  <cols>
    <col min="1" max="1" width="6.1796875" style="4" customWidth="1"/>
    <col min="2" max="2" width="33.54296875" style="5" customWidth="1"/>
    <col min="3" max="3" width="11.7265625" style="2" customWidth="1"/>
    <col min="4" max="4" width="13.1796875" style="182" customWidth="1"/>
    <col min="5" max="5" width="15.453125" style="75" customWidth="1"/>
    <col min="6" max="6" width="15" style="75" customWidth="1"/>
    <col min="7" max="7" width="16.1796875" style="2" customWidth="1"/>
    <col min="8" max="8" width="17.54296875" style="1" customWidth="1"/>
    <col min="9" max="10" width="14.1796875" style="1" customWidth="1"/>
    <col min="11" max="11" width="14.7265625" style="1" customWidth="1"/>
    <col min="12" max="256" width="9.1796875" style="1"/>
    <col min="257" max="257" width="6.1796875" style="1" customWidth="1"/>
    <col min="258" max="258" width="33.54296875" style="1" customWidth="1"/>
    <col min="259" max="259" width="11.7265625" style="1" customWidth="1"/>
    <col min="260" max="260" width="13.1796875" style="1" customWidth="1"/>
    <col min="261" max="261" width="15.453125" style="1" customWidth="1"/>
    <col min="262" max="262" width="15" style="1" customWidth="1"/>
    <col min="263" max="263" width="16.1796875" style="1" customWidth="1"/>
    <col min="264" max="264" width="17.54296875" style="1" customWidth="1"/>
    <col min="265" max="266" width="14.1796875" style="1" customWidth="1"/>
    <col min="267" max="267" width="14.7265625" style="1" customWidth="1"/>
    <col min="268" max="512" width="9.1796875" style="1"/>
    <col min="513" max="513" width="6.1796875" style="1" customWidth="1"/>
    <col min="514" max="514" width="33.54296875" style="1" customWidth="1"/>
    <col min="515" max="515" width="11.7265625" style="1" customWidth="1"/>
    <col min="516" max="516" width="13.1796875" style="1" customWidth="1"/>
    <col min="517" max="517" width="15.453125" style="1" customWidth="1"/>
    <col min="518" max="518" width="15" style="1" customWidth="1"/>
    <col min="519" max="519" width="16.1796875" style="1" customWidth="1"/>
    <col min="520" max="520" width="17.54296875" style="1" customWidth="1"/>
    <col min="521" max="522" width="14.1796875" style="1" customWidth="1"/>
    <col min="523" max="523" width="14.7265625" style="1" customWidth="1"/>
    <col min="524" max="768" width="9.1796875" style="1"/>
    <col min="769" max="769" width="6.1796875" style="1" customWidth="1"/>
    <col min="770" max="770" width="33.54296875" style="1" customWidth="1"/>
    <col min="771" max="771" width="11.7265625" style="1" customWidth="1"/>
    <col min="772" max="772" width="13.1796875" style="1" customWidth="1"/>
    <col min="773" max="773" width="15.453125" style="1" customWidth="1"/>
    <col min="774" max="774" width="15" style="1" customWidth="1"/>
    <col min="775" max="775" width="16.1796875" style="1" customWidth="1"/>
    <col min="776" max="776" width="17.54296875" style="1" customWidth="1"/>
    <col min="777" max="778" width="14.1796875" style="1" customWidth="1"/>
    <col min="779" max="779" width="14.7265625" style="1" customWidth="1"/>
    <col min="780" max="1024" width="9.1796875" style="1"/>
    <col min="1025" max="1025" width="6.1796875" style="1" customWidth="1"/>
    <col min="1026" max="1026" width="33.54296875" style="1" customWidth="1"/>
    <col min="1027" max="1027" width="11.7265625" style="1" customWidth="1"/>
    <col min="1028" max="1028" width="13.1796875" style="1" customWidth="1"/>
    <col min="1029" max="1029" width="15.453125" style="1" customWidth="1"/>
    <col min="1030" max="1030" width="15" style="1" customWidth="1"/>
    <col min="1031" max="1031" width="16.1796875" style="1" customWidth="1"/>
    <col min="1032" max="1032" width="17.54296875" style="1" customWidth="1"/>
    <col min="1033" max="1034" width="14.1796875" style="1" customWidth="1"/>
    <col min="1035" max="1035" width="14.7265625" style="1" customWidth="1"/>
    <col min="1036" max="1280" width="9.1796875" style="1"/>
    <col min="1281" max="1281" width="6.1796875" style="1" customWidth="1"/>
    <col min="1282" max="1282" width="33.54296875" style="1" customWidth="1"/>
    <col min="1283" max="1283" width="11.7265625" style="1" customWidth="1"/>
    <col min="1284" max="1284" width="13.1796875" style="1" customWidth="1"/>
    <col min="1285" max="1285" width="15.453125" style="1" customWidth="1"/>
    <col min="1286" max="1286" width="15" style="1" customWidth="1"/>
    <col min="1287" max="1287" width="16.1796875" style="1" customWidth="1"/>
    <col min="1288" max="1288" width="17.54296875" style="1" customWidth="1"/>
    <col min="1289" max="1290" width="14.1796875" style="1" customWidth="1"/>
    <col min="1291" max="1291" width="14.7265625" style="1" customWidth="1"/>
    <col min="1292" max="1536" width="9.1796875" style="1"/>
    <col min="1537" max="1537" width="6.1796875" style="1" customWidth="1"/>
    <col min="1538" max="1538" width="33.54296875" style="1" customWidth="1"/>
    <col min="1539" max="1539" width="11.7265625" style="1" customWidth="1"/>
    <col min="1540" max="1540" width="13.1796875" style="1" customWidth="1"/>
    <col min="1541" max="1541" width="15.453125" style="1" customWidth="1"/>
    <col min="1542" max="1542" width="15" style="1" customWidth="1"/>
    <col min="1543" max="1543" width="16.1796875" style="1" customWidth="1"/>
    <col min="1544" max="1544" width="17.54296875" style="1" customWidth="1"/>
    <col min="1545" max="1546" width="14.1796875" style="1" customWidth="1"/>
    <col min="1547" max="1547" width="14.7265625" style="1" customWidth="1"/>
    <col min="1548" max="1792" width="9.1796875" style="1"/>
    <col min="1793" max="1793" width="6.1796875" style="1" customWidth="1"/>
    <col min="1794" max="1794" width="33.54296875" style="1" customWidth="1"/>
    <col min="1795" max="1795" width="11.7265625" style="1" customWidth="1"/>
    <col min="1796" max="1796" width="13.1796875" style="1" customWidth="1"/>
    <col min="1797" max="1797" width="15.453125" style="1" customWidth="1"/>
    <col min="1798" max="1798" width="15" style="1" customWidth="1"/>
    <col min="1799" max="1799" width="16.1796875" style="1" customWidth="1"/>
    <col min="1800" max="1800" width="17.54296875" style="1" customWidth="1"/>
    <col min="1801" max="1802" width="14.1796875" style="1" customWidth="1"/>
    <col min="1803" max="1803" width="14.7265625" style="1" customWidth="1"/>
    <col min="1804" max="2048" width="9.1796875" style="1"/>
    <col min="2049" max="2049" width="6.1796875" style="1" customWidth="1"/>
    <col min="2050" max="2050" width="33.54296875" style="1" customWidth="1"/>
    <col min="2051" max="2051" width="11.7265625" style="1" customWidth="1"/>
    <col min="2052" max="2052" width="13.1796875" style="1" customWidth="1"/>
    <col min="2053" max="2053" width="15.453125" style="1" customWidth="1"/>
    <col min="2054" max="2054" width="15" style="1" customWidth="1"/>
    <col min="2055" max="2055" width="16.1796875" style="1" customWidth="1"/>
    <col min="2056" max="2056" width="17.54296875" style="1" customWidth="1"/>
    <col min="2057" max="2058" width="14.1796875" style="1" customWidth="1"/>
    <col min="2059" max="2059" width="14.7265625" style="1" customWidth="1"/>
    <col min="2060" max="2304" width="9.1796875" style="1"/>
    <col min="2305" max="2305" width="6.1796875" style="1" customWidth="1"/>
    <col min="2306" max="2306" width="33.54296875" style="1" customWidth="1"/>
    <col min="2307" max="2307" width="11.7265625" style="1" customWidth="1"/>
    <col min="2308" max="2308" width="13.1796875" style="1" customWidth="1"/>
    <col min="2309" max="2309" width="15.453125" style="1" customWidth="1"/>
    <col min="2310" max="2310" width="15" style="1" customWidth="1"/>
    <col min="2311" max="2311" width="16.1796875" style="1" customWidth="1"/>
    <col min="2312" max="2312" width="17.54296875" style="1" customWidth="1"/>
    <col min="2313" max="2314" width="14.1796875" style="1" customWidth="1"/>
    <col min="2315" max="2315" width="14.7265625" style="1" customWidth="1"/>
    <col min="2316" max="2560" width="9.1796875" style="1"/>
    <col min="2561" max="2561" width="6.1796875" style="1" customWidth="1"/>
    <col min="2562" max="2562" width="33.54296875" style="1" customWidth="1"/>
    <col min="2563" max="2563" width="11.7265625" style="1" customWidth="1"/>
    <col min="2564" max="2564" width="13.1796875" style="1" customWidth="1"/>
    <col min="2565" max="2565" width="15.453125" style="1" customWidth="1"/>
    <col min="2566" max="2566" width="15" style="1" customWidth="1"/>
    <col min="2567" max="2567" width="16.1796875" style="1" customWidth="1"/>
    <col min="2568" max="2568" width="17.54296875" style="1" customWidth="1"/>
    <col min="2569" max="2570" width="14.1796875" style="1" customWidth="1"/>
    <col min="2571" max="2571" width="14.7265625" style="1" customWidth="1"/>
    <col min="2572" max="2816" width="9.1796875" style="1"/>
    <col min="2817" max="2817" width="6.1796875" style="1" customWidth="1"/>
    <col min="2818" max="2818" width="33.54296875" style="1" customWidth="1"/>
    <col min="2819" max="2819" width="11.7265625" style="1" customWidth="1"/>
    <col min="2820" max="2820" width="13.1796875" style="1" customWidth="1"/>
    <col min="2821" max="2821" width="15.453125" style="1" customWidth="1"/>
    <col min="2822" max="2822" width="15" style="1" customWidth="1"/>
    <col min="2823" max="2823" width="16.1796875" style="1" customWidth="1"/>
    <col min="2824" max="2824" width="17.54296875" style="1" customWidth="1"/>
    <col min="2825" max="2826" width="14.1796875" style="1" customWidth="1"/>
    <col min="2827" max="2827" width="14.7265625" style="1" customWidth="1"/>
    <col min="2828" max="3072" width="9.1796875" style="1"/>
    <col min="3073" max="3073" width="6.1796875" style="1" customWidth="1"/>
    <col min="3074" max="3074" width="33.54296875" style="1" customWidth="1"/>
    <col min="3075" max="3075" width="11.7265625" style="1" customWidth="1"/>
    <col min="3076" max="3076" width="13.1796875" style="1" customWidth="1"/>
    <col min="3077" max="3077" width="15.453125" style="1" customWidth="1"/>
    <col min="3078" max="3078" width="15" style="1" customWidth="1"/>
    <col min="3079" max="3079" width="16.1796875" style="1" customWidth="1"/>
    <col min="3080" max="3080" width="17.54296875" style="1" customWidth="1"/>
    <col min="3081" max="3082" width="14.1796875" style="1" customWidth="1"/>
    <col min="3083" max="3083" width="14.7265625" style="1" customWidth="1"/>
    <col min="3084" max="3328" width="9.1796875" style="1"/>
    <col min="3329" max="3329" width="6.1796875" style="1" customWidth="1"/>
    <col min="3330" max="3330" width="33.54296875" style="1" customWidth="1"/>
    <col min="3331" max="3331" width="11.7265625" style="1" customWidth="1"/>
    <col min="3332" max="3332" width="13.1796875" style="1" customWidth="1"/>
    <col min="3333" max="3333" width="15.453125" style="1" customWidth="1"/>
    <col min="3334" max="3334" width="15" style="1" customWidth="1"/>
    <col min="3335" max="3335" width="16.1796875" style="1" customWidth="1"/>
    <col min="3336" max="3336" width="17.54296875" style="1" customWidth="1"/>
    <col min="3337" max="3338" width="14.1796875" style="1" customWidth="1"/>
    <col min="3339" max="3339" width="14.7265625" style="1" customWidth="1"/>
    <col min="3340" max="3584" width="9.1796875" style="1"/>
    <col min="3585" max="3585" width="6.1796875" style="1" customWidth="1"/>
    <col min="3586" max="3586" width="33.54296875" style="1" customWidth="1"/>
    <col min="3587" max="3587" width="11.7265625" style="1" customWidth="1"/>
    <col min="3588" max="3588" width="13.1796875" style="1" customWidth="1"/>
    <col min="3589" max="3589" width="15.453125" style="1" customWidth="1"/>
    <col min="3590" max="3590" width="15" style="1" customWidth="1"/>
    <col min="3591" max="3591" width="16.1796875" style="1" customWidth="1"/>
    <col min="3592" max="3592" width="17.54296875" style="1" customWidth="1"/>
    <col min="3593" max="3594" width="14.1796875" style="1" customWidth="1"/>
    <col min="3595" max="3595" width="14.7265625" style="1" customWidth="1"/>
    <col min="3596" max="3840" width="9.1796875" style="1"/>
    <col min="3841" max="3841" width="6.1796875" style="1" customWidth="1"/>
    <col min="3842" max="3842" width="33.54296875" style="1" customWidth="1"/>
    <col min="3843" max="3843" width="11.7265625" style="1" customWidth="1"/>
    <col min="3844" max="3844" width="13.1796875" style="1" customWidth="1"/>
    <col min="3845" max="3845" width="15.453125" style="1" customWidth="1"/>
    <col min="3846" max="3846" width="15" style="1" customWidth="1"/>
    <col min="3847" max="3847" width="16.1796875" style="1" customWidth="1"/>
    <col min="3848" max="3848" width="17.54296875" style="1" customWidth="1"/>
    <col min="3849" max="3850" width="14.1796875" style="1" customWidth="1"/>
    <col min="3851" max="3851" width="14.7265625" style="1" customWidth="1"/>
    <col min="3852" max="4096" width="9.1796875" style="1"/>
    <col min="4097" max="4097" width="6.1796875" style="1" customWidth="1"/>
    <col min="4098" max="4098" width="33.54296875" style="1" customWidth="1"/>
    <col min="4099" max="4099" width="11.7265625" style="1" customWidth="1"/>
    <col min="4100" max="4100" width="13.1796875" style="1" customWidth="1"/>
    <col min="4101" max="4101" width="15.453125" style="1" customWidth="1"/>
    <col min="4102" max="4102" width="15" style="1" customWidth="1"/>
    <col min="4103" max="4103" width="16.1796875" style="1" customWidth="1"/>
    <col min="4104" max="4104" width="17.54296875" style="1" customWidth="1"/>
    <col min="4105" max="4106" width="14.1796875" style="1" customWidth="1"/>
    <col min="4107" max="4107" width="14.7265625" style="1" customWidth="1"/>
    <col min="4108" max="4352" width="9.1796875" style="1"/>
    <col min="4353" max="4353" width="6.1796875" style="1" customWidth="1"/>
    <col min="4354" max="4354" width="33.54296875" style="1" customWidth="1"/>
    <col min="4355" max="4355" width="11.7265625" style="1" customWidth="1"/>
    <col min="4356" max="4356" width="13.1796875" style="1" customWidth="1"/>
    <col min="4357" max="4357" width="15.453125" style="1" customWidth="1"/>
    <col min="4358" max="4358" width="15" style="1" customWidth="1"/>
    <col min="4359" max="4359" width="16.1796875" style="1" customWidth="1"/>
    <col min="4360" max="4360" width="17.54296875" style="1" customWidth="1"/>
    <col min="4361" max="4362" width="14.1796875" style="1" customWidth="1"/>
    <col min="4363" max="4363" width="14.7265625" style="1" customWidth="1"/>
    <col min="4364" max="4608" width="9.1796875" style="1"/>
    <col min="4609" max="4609" width="6.1796875" style="1" customWidth="1"/>
    <col min="4610" max="4610" width="33.54296875" style="1" customWidth="1"/>
    <col min="4611" max="4611" width="11.7265625" style="1" customWidth="1"/>
    <col min="4612" max="4612" width="13.1796875" style="1" customWidth="1"/>
    <col min="4613" max="4613" width="15.453125" style="1" customWidth="1"/>
    <col min="4614" max="4614" width="15" style="1" customWidth="1"/>
    <col min="4615" max="4615" width="16.1796875" style="1" customWidth="1"/>
    <col min="4616" max="4616" width="17.54296875" style="1" customWidth="1"/>
    <col min="4617" max="4618" width="14.1796875" style="1" customWidth="1"/>
    <col min="4619" max="4619" width="14.7265625" style="1" customWidth="1"/>
    <col min="4620" max="4864" width="9.1796875" style="1"/>
    <col min="4865" max="4865" width="6.1796875" style="1" customWidth="1"/>
    <col min="4866" max="4866" width="33.54296875" style="1" customWidth="1"/>
    <col min="4867" max="4867" width="11.7265625" style="1" customWidth="1"/>
    <col min="4868" max="4868" width="13.1796875" style="1" customWidth="1"/>
    <col min="4869" max="4869" width="15.453125" style="1" customWidth="1"/>
    <col min="4870" max="4870" width="15" style="1" customWidth="1"/>
    <col min="4871" max="4871" width="16.1796875" style="1" customWidth="1"/>
    <col min="4872" max="4872" width="17.54296875" style="1" customWidth="1"/>
    <col min="4873" max="4874" width="14.1796875" style="1" customWidth="1"/>
    <col min="4875" max="4875" width="14.7265625" style="1" customWidth="1"/>
    <col min="4876" max="5120" width="9.1796875" style="1"/>
    <col min="5121" max="5121" width="6.1796875" style="1" customWidth="1"/>
    <col min="5122" max="5122" width="33.54296875" style="1" customWidth="1"/>
    <col min="5123" max="5123" width="11.7265625" style="1" customWidth="1"/>
    <col min="5124" max="5124" width="13.1796875" style="1" customWidth="1"/>
    <col min="5125" max="5125" width="15.453125" style="1" customWidth="1"/>
    <col min="5126" max="5126" width="15" style="1" customWidth="1"/>
    <col min="5127" max="5127" width="16.1796875" style="1" customWidth="1"/>
    <col min="5128" max="5128" width="17.54296875" style="1" customWidth="1"/>
    <col min="5129" max="5130" width="14.1796875" style="1" customWidth="1"/>
    <col min="5131" max="5131" width="14.7265625" style="1" customWidth="1"/>
    <col min="5132" max="5376" width="9.1796875" style="1"/>
    <col min="5377" max="5377" width="6.1796875" style="1" customWidth="1"/>
    <col min="5378" max="5378" width="33.54296875" style="1" customWidth="1"/>
    <col min="5379" max="5379" width="11.7265625" style="1" customWidth="1"/>
    <col min="5380" max="5380" width="13.1796875" style="1" customWidth="1"/>
    <col min="5381" max="5381" width="15.453125" style="1" customWidth="1"/>
    <col min="5382" max="5382" width="15" style="1" customWidth="1"/>
    <col min="5383" max="5383" width="16.1796875" style="1" customWidth="1"/>
    <col min="5384" max="5384" width="17.54296875" style="1" customWidth="1"/>
    <col min="5385" max="5386" width="14.1796875" style="1" customWidth="1"/>
    <col min="5387" max="5387" width="14.7265625" style="1" customWidth="1"/>
    <col min="5388" max="5632" width="9.1796875" style="1"/>
    <col min="5633" max="5633" width="6.1796875" style="1" customWidth="1"/>
    <col min="5634" max="5634" width="33.54296875" style="1" customWidth="1"/>
    <col min="5635" max="5635" width="11.7265625" style="1" customWidth="1"/>
    <col min="5636" max="5636" width="13.1796875" style="1" customWidth="1"/>
    <col min="5637" max="5637" width="15.453125" style="1" customWidth="1"/>
    <col min="5638" max="5638" width="15" style="1" customWidth="1"/>
    <col min="5639" max="5639" width="16.1796875" style="1" customWidth="1"/>
    <col min="5640" max="5640" width="17.54296875" style="1" customWidth="1"/>
    <col min="5641" max="5642" width="14.1796875" style="1" customWidth="1"/>
    <col min="5643" max="5643" width="14.7265625" style="1" customWidth="1"/>
    <col min="5644" max="5888" width="9.1796875" style="1"/>
    <col min="5889" max="5889" width="6.1796875" style="1" customWidth="1"/>
    <col min="5890" max="5890" width="33.54296875" style="1" customWidth="1"/>
    <col min="5891" max="5891" width="11.7265625" style="1" customWidth="1"/>
    <col min="5892" max="5892" width="13.1796875" style="1" customWidth="1"/>
    <col min="5893" max="5893" width="15.453125" style="1" customWidth="1"/>
    <col min="5894" max="5894" width="15" style="1" customWidth="1"/>
    <col min="5895" max="5895" width="16.1796875" style="1" customWidth="1"/>
    <col min="5896" max="5896" width="17.54296875" style="1" customWidth="1"/>
    <col min="5897" max="5898" width="14.1796875" style="1" customWidth="1"/>
    <col min="5899" max="5899" width="14.7265625" style="1" customWidth="1"/>
    <col min="5900" max="6144" width="9.1796875" style="1"/>
    <col min="6145" max="6145" width="6.1796875" style="1" customWidth="1"/>
    <col min="6146" max="6146" width="33.54296875" style="1" customWidth="1"/>
    <col min="6147" max="6147" width="11.7265625" style="1" customWidth="1"/>
    <col min="6148" max="6148" width="13.1796875" style="1" customWidth="1"/>
    <col min="6149" max="6149" width="15.453125" style="1" customWidth="1"/>
    <col min="6150" max="6150" width="15" style="1" customWidth="1"/>
    <col min="6151" max="6151" width="16.1796875" style="1" customWidth="1"/>
    <col min="6152" max="6152" width="17.54296875" style="1" customWidth="1"/>
    <col min="6153" max="6154" width="14.1796875" style="1" customWidth="1"/>
    <col min="6155" max="6155" width="14.7265625" style="1" customWidth="1"/>
    <col min="6156" max="6400" width="9.1796875" style="1"/>
    <col min="6401" max="6401" width="6.1796875" style="1" customWidth="1"/>
    <col min="6402" max="6402" width="33.54296875" style="1" customWidth="1"/>
    <col min="6403" max="6403" width="11.7265625" style="1" customWidth="1"/>
    <col min="6404" max="6404" width="13.1796875" style="1" customWidth="1"/>
    <col min="6405" max="6405" width="15.453125" style="1" customWidth="1"/>
    <col min="6406" max="6406" width="15" style="1" customWidth="1"/>
    <col min="6407" max="6407" width="16.1796875" style="1" customWidth="1"/>
    <col min="6408" max="6408" width="17.54296875" style="1" customWidth="1"/>
    <col min="6409" max="6410" width="14.1796875" style="1" customWidth="1"/>
    <col min="6411" max="6411" width="14.7265625" style="1" customWidth="1"/>
    <col min="6412" max="6656" width="9.1796875" style="1"/>
    <col min="6657" max="6657" width="6.1796875" style="1" customWidth="1"/>
    <col min="6658" max="6658" width="33.54296875" style="1" customWidth="1"/>
    <col min="6659" max="6659" width="11.7265625" style="1" customWidth="1"/>
    <col min="6660" max="6660" width="13.1796875" style="1" customWidth="1"/>
    <col min="6661" max="6661" width="15.453125" style="1" customWidth="1"/>
    <col min="6662" max="6662" width="15" style="1" customWidth="1"/>
    <col min="6663" max="6663" width="16.1796875" style="1" customWidth="1"/>
    <col min="6664" max="6664" width="17.54296875" style="1" customWidth="1"/>
    <col min="6665" max="6666" width="14.1796875" style="1" customWidth="1"/>
    <col min="6667" max="6667" width="14.7265625" style="1" customWidth="1"/>
    <col min="6668" max="6912" width="9.1796875" style="1"/>
    <col min="6913" max="6913" width="6.1796875" style="1" customWidth="1"/>
    <col min="6914" max="6914" width="33.54296875" style="1" customWidth="1"/>
    <col min="6915" max="6915" width="11.7265625" style="1" customWidth="1"/>
    <col min="6916" max="6916" width="13.1796875" style="1" customWidth="1"/>
    <col min="6917" max="6917" width="15.453125" style="1" customWidth="1"/>
    <col min="6918" max="6918" width="15" style="1" customWidth="1"/>
    <col min="6919" max="6919" width="16.1796875" style="1" customWidth="1"/>
    <col min="6920" max="6920" width="17.54296875" style="1" customWidth="1"/>
    <col min="6921" max="6922" width="14.1796875" style="1" customWidth="1"/>
    <col min="6923" max="6923" width="14.7265625" style="1" customWidth="1"/>
    <col min="6924" max="7168" width="9.1796875" style="1"/>
    <col min="7169" max="7169" width="6.1796875" style="1" customWidth="1"/>
    <col min="7170" max="7170" width="33.54296875" style="1" customWidth="1"/>
    <col min="7171" max="7171" width="11.7265625" style="1" customWidth="1"/>
    <col min="7172" max="7172" width="13.1796875" style="1" customWidth="1"/>
    <col min="7173" max="7173" width="15.453125" style="1" customWidth="1"/>
    <col min="7174" max="7174" width="15" style="1" customWidth="1"/>
    <col min="7175" max="7175" width="16.1796875" style="1" customWidth="1"/>
    <col min="7176" max="7176" width="17.54296875" style="1" customWidth="1"/>
    <col min="7177" max="7178" width="14.1796875" style="1" customWidth="1"/>
    <col min="7179" max="7179" width="14.7265625" style="1" customWidth="1"/>
    <col min="7180" max="7424" width="9.1796875" style="1"/>
    <col min="7425" max="7425" width="6.1796875" style="1" customWidth="1"/>
    <col min="7426" max="7426" width="33.54296875" style="1" customWidth="1"/>
    <col min="7427" max="7427" width="11.7265625" style="1" customWidth="1"/>
    <col min="7428" max="7428" width="13.1796875" style="1" customWidth="1"/>
    <col min="7429" max="7429" width="15.453125" style="1" customWidth="1"/>
    <col min="7430" max="7430" width="15" style="1" customWidth="1"/>
    <col min="7431" max="7431" width="16.1796875" style="1" customWidth="1"/>
    <col min="7432" max="7432" width="17.54296875" style="1" customWidth="1"/>
    <col min="7433" max="7434" width="14.1796875" style="1" customWidth="1"/>
    <col min="7435" max="7435" width="14.7265625" style="1" customWidth="1"/>
    <col min="7436" max="7680" width="9.1796875" style="1"/>
    <col min="7681" max="7681" width="6.1796875" style="1" customWidth="1"/>
    <col min="7682" max="7682" width="33.54296875" style="1" customWidth="1"/>
    <col min="7683" max="7683" width="11.7265625" style="1" customWidth="1"/>
    <col min="7684" max="7684" width="13.1796875" style="1" customWidth="1"/>
    <col min="7685" max="7685" width="15.453125" style="1" customWidth="1"/>
    <col min="7686" max="7686" width="15" style="1" customWidth="1"/>
    <col min="7687" max="7687" width="16.1796875" style="1" customWidth="1"/>
    <col min="7688" max="7688" width="17.54296875" style="1" customWidth="1"/>
    <col min="7689" max="7690" width="14.1796875" style="1" customWidth="1"/>
    <col min="7691" max="7691" width="14.7265625" style="1" customWidth="1"/>
    <col min="7692" max="7936" width="9.1796875" style="1"/>
    <col min="7937" max="7937" width="6.1796875" style="1" customWidth="1"/>
    <col min="7938" max="7938" width="33.54296875" style="1" customWidth="1"/>
    <col min="7939" max="7939" width="11.7265625" style="1" customWidth="1"/>
    <col min="7940" max="7940" width="13.1796875" style="1" customWidth="1"/>
    <col min="7941" max="7941" width="15.453125" style="1" customWidth="1"/>
    <col min="7942" max="7942" width="15" style="1" customWidth="1"/>
    <col min="7943" max="7943" width="16.1796875" style="1" customWidth="1"/>
    <col min="7944" max="7944" width="17.54296875" style="1" customWidth="1"/>
    <col min="7945" max="7946" width="14.1796875" style="1" customWidth="1"/>
    <col min="7947" max="7947" width="14.7265625" style="1" customWidth="1"/>
    <col min="7948" max="8192" width="9.1796875" style="1"/>
    <col min="8193" max="8193" width="6.1796875" style="1" customWidth="1"/>
    <col min="8194" max="8194" width="33.54296875" style="1" customWidth="1"/>
    <col min="8195" max="8195" width="11.7265625" style="1" customWidth="1"/>
    <col min="8196" max="8196" width="13.1796875" style="1" customWidth="1"/>
    <col min="8197" max="8197" width="15.453125" style="1" customWidth="1"/>
    <col min="8198" max="8198" width="15" style="1" customWidth="1"/>
    <col min="8199" max="8199" width="16.1796875" style="1" customWidth="1"/>
    <col min="8200" max="8200" width="17.54296875" style="1" customWidth="1"/>
    <col min="8201" max="8202" width="14.1796875" style="1" customWidth="1"/>
    <col min="8203" max="8203" width="14.7265625" style="1" customWidth="1"/>
    <col min="8204" max="8448" width="9.1796875" style="1"/>
    <col min="8449" max="8449" width="6.1796875" style="1" customWidth="1"/>
    <col min="8450" max="8450" width="33.54296875" style="1" customWidth="1"/>
    <col min="8451" max="8451" width="11.7265625" style="1" customWidth="1"/>
    <col min="8452" max="8452" width="13.1796875" style="1" customWidth="1"/>
    <col min="8453" max="8453" width="15.453125" style="1" customWidth="1"/>
    <col min="8454" max="8454" width="15" style="1" customWidth="1"/>
    <col min="8455" max="8455" width="16.1796875" style="1" customWidth="1"/>
    <col min="8456" max="8456" width="17.54296875" style="1" customWidth="1"/>
    <col min="8457" max="8458" width="14.1796875" style="1" customWidth="1"/>
    <col min="8459" max="8459" width="14.7265625" style="1" customWidth="1"/>
    <col min="8460" max="8704" width="9.1796875" style="1"/>
    <col min="8705" max="8705" width="6.1796875" style="1" customWidth="1"/>
    <col min="8706" max="8706" width="33.54296875" style="1" customWidth="1"/>
    <col min="8707" max="8707" width="11.7265625" style="1" customWidth="1"/>
    <col min="8708" max="8708" width="13.1796875" style="1" customWidth="1"/>
    <col min="8709" max="8709" width="15.453125" style="1" customWidth="1"/>
    <col min="8710" max="8710" width="15" style="1" customWidth="1"/>
    <col min="8711" max="8711" width="16.1796875" style="1" customWidth="1"/>
    <col min="8712" max="8712" width="17.54296875" style="1" customWidth="1"/>
    <col min="8713" max="8714" width="14.1796875" style="1" customWidth="1"/>
    <col min="8715" max="8715" width="14.7265625" style="1" customWidth="1"/>
    <col min="8716" max="8960" width="9.1796875" style="1"/>
    <col min="8961" max="8961" width="6.1796875" style="1" customWidth="1"/>
    <col min="8962" max="8962" width="33.54296875" style="1" customWidth="1"/>
    <col min="8963" max="8963" width="11.7265625" style="1" customWidth="1"/>
    <col min="8964" max="8964" width="13.1796875" style="1" customWidth="1"/>
    <col min="8965" max="8965" width="15.453125" style="1" customWidth="1"/>
    <col min="8966" max="8966" width="15" style="1" customWidth="1"/>
    <col min="8967" max="8967" width="16.1796875" style="1" customWidth="1"/>
    <col min="8968" max="8968" width="17.54296875" style="1" customWidth="1"/>
    <col min="8969" max="8970" width="14.1796875" style="1" customWidth="1"/>
    <col min="8971" max="8971" width="14.7265625" style="1" customWidth="1"/>
    <col min="8972" max="9216" width="9.1796875" style="1"/>
    <col min="9217" max="9217" width="6.1796875" style="1" customWidth="1"/>
    <col min="9218" max="9218" width="33.54296875" style="1" customWidth="1"/>
    <col min="9219" max="9219" width="11.7265625" style="1" customWidth="1"/>
    <col min="9220" max="9220" width="13.1796875" style="1" customWidth="1"/>
    <col min="9221" max="9221" width="15.453125" style="1" customWidth="1"/>
    <col min="9222" max="9222" width="15" style="1" customWidth="1"/>
    <col min="9223" max="9223" width="16.1796875" style="1" customWidth="1"/>
    <col min="9224" max="9224" width="17.54296875" style="1" customWidth="1"/>
    <col min="9225" max="9226" width="14.1796875" style="1" customWidth="1"/>
    <col min="9227" max="9227" width="14.7265625" style="1" customWidth="1"/>
    <col min="9228" max="9472" width="9.1796875" style="1"/>
    <col min="9473" max="9473" width="6.1796875" style="1" customWidth="1"/>
    <col min="9474" max="9474" width="33.54296875" style="1" customWidth="1"/>
    <col min="9475" max="9475" width="11.7265625" style="1" customWidth="1"/>
    <col min="9476" max="9476" width="13.1796875" style="1" customWidth="1"/>
    <col min="9477" max="9477" width="15.453125" style="1" customWidth="1"/>
    <col min="9478" max="9478" width="15" style="1" customWidth="1"/>
    <col min="9479" max="9479" width="16.1796875" style="1" customWidth="1"/>
    <col min="9480" max="9480" width="17.54296875" style="1" customWidth="1"/>
    <col min="9481" max="9482" width="14.1796875" style="1" customWidth="1"/>
    <col min="9483" max="9483" width="14.7265625" style="1" customWidth="1"/>
    <col min="9484" max="9728" width="9.1796875" style="1"/>
    <col min="9729" max="9729" width="6.1796875" style="1" customWidth="1"/>
    <col min="9730" max="9730" width="33.54296875" style="1" customWidth="1"/>
    <col min="9731" max="9731" width="11.7265625" style="1" customWidth="1"/>
    <col min="9732" max="9732" width="13.1796875" style="1" customWidth="1"/>
    <col min="9733" max="9733" width="15.453125" style="1" customWidth="1"/>
    <col min="9734" max="9734" width="15" style="1" customWidth="1"/>
    <col min="9735" max="9735" width="16.1796875" style="1" customWidth="1"/>
    <col min="9736" max="9736" width="17.54296875" style="1" customWidth="1"/>
    <col min="9737" max="9738" width="14.1796875" style="1" customWidth="1"/>
    <col min="9739" max="9739" width="14.7265625" style="1" customWidth="1"/>
    <col min="9740" max="9984" width="9.1796875" style="1"/>
    <col min="9985" max="9985" width="6.1796875" style="1" customWidth="1"/>
    <col min="9986" max="9986" width="33.54296875" style="1" customWidth="1"/>
    <col min="9987" max="9987" width="11.7265625" style="1" customWidth="1"/>
    <col min="9988" max="9988" width="13.1796875" style="1" customWidth="1"/>
    <col min="9989" max="9989" width="15.453125" style="1" customWidth="1"/>
    <col min="9990" max="9990" width="15" style="1" customWidth="1"/>
    <col min="9991" max="9991" width="16.1796875" style="1" customWidth="1"/>
    <col min="9992" max="9992" width="17.54296875" style="1" customWidth="1"/>
    <col min="9993" max="9994" width="14.1796875" style="1" customWidth="1"/>
    <col min="9995" max="9995" width="14.7265625" style="1" customWidth="1"/>
    <col min="9996" max="10240" width="9.1796875" style="1"/>
    <col min="10241" max="10241" width="6.1796875" style="1" customWidth="1"/>
    <col min="10242" max="10242" width="33.54296875" style="1" customWidth="1"/>
    <col min="10243" max="10243" width="11.7265625" style="1" customWidth="1"/>
    <col min="10244" max="10244" width="13.1796875" style="1" customWidth="1"/>
    <col min="10245" max="10245" width="15.453125" style="1" customWidth="1"/>
    <col min="10246" max="10246" width="15" style="1" customWidth="1"/>
    <col min="10247" max="10247" width="16.1796875" style="1" customWidth="1"/>
    <col min="10248" max="10248" width="17.54296875" style="1" customWidth="1"/>
    <col min="10249" max="10250" width="14.1796875" style="1" customWidth="1"/>
    <col min="10251" max="10251" width="14.7265625" style="1" customWidth="1"/>
    <col min="10252" max="10496" width="9.1796875" style="1"/>
    <col min="10497" max="10497" width="6.1796875" style="1" customWidth="1"/>
    <col min="10498" max="10498" width="33.54296875" style="1" customWidth="1"/>
    <col min="10499" max="10499" width="11.7265625" style="1" customWidth="1"/>
    <col min="10500" max="10500" width="13.1796875" style="1" customWidth="1"/>
    <col min="10501" max="10501" width="15.453125" style="1" customWidth="1"/>
    <col min="10502" max="10502" width="15" style="1" customWidth="1"/>
    <col min="10503" max="10503" width="16.1796875" style="1" customWidth="1"/>
    <col min="10504" max="10504" width="17.54296875" style="1" customWidth="1"/>
    <col min="10505" max="10506" width="14.1796875" style="1" customWidth="1"/>
    <col min="10507" max="10507" width="14.7265625" style="1" customWidth="1"/>
    <col min="10508" max="10752" width="9.1796875" style="1"/>
    <col min="10753" max="10753" width="6.1796875" style="1" customWidth="1"/>
    <col min="10754" max="10754" width="33.54296875" style="1" customWidth="1"/>
    <col min="10755" max="10755" width="11.7265625" style="1" customWidth="1"/>
    <col min="10756" max="10756" width="13.1796875" style="1" customWidth="1"/>
    <col min="10757" max="10757" width="15.453125" style="1" customWidth="1"/>
    <col min="10758" max="10758" width="15" style="1" customWidth="1"/>
    <col min="10759" max="10759" width="16.1796875" style="1" customWidth="1"/>
    <col min="10760" max="10760" width="17.54296875" style="1" customWidth="1"/>
    <col min="10761" max="10762" width="14.1796875" style="1" customWidth="1"/>
    <col min="10763" max="10763" width="14.7265625" style="1" customWidth="1"/>
    <col min="10764" max="11008" width="9.1796875" style="1"/>
    <col min="11009" max="11009" width="6.1796875" style="1" customWidth="1"/>
    <col min="11010" max="11010" width="33.54296875" style="1" customWidth="1"/>
    <col min="11011" max="11011" width="11.7265625" style="1" customWidth="1"/>
    <col min="11012" max="11012" width="13.1796875" style="1" customWidth="1"/>
    <col min="11013" max="11013" width="15.453125" style="1" customWidth="1"/>
    <col min="11014" max="11014" width="15" style="1" customWidth="1"/>
    <col min="11015" max="11015" width="16.1796875" style="1" customWidth="1"/>
    <col min="11016" max="11016" width="17.54296875" style="1" customWidth="1"/>
    <col min="11017" max="11018" width="14.1796875" style="1" customWidth="1"/>
    <col min="11019" max="11019" width="14.7265625" style="1" customWidth="1"/>
    <col min="11020" max="11264" width="9.1796875" style="1"/>
    <col min="11265" max="11265" width="6.1796875" style="1" customWidth="1"/>
    <col min="11266" max="11266" width="33.54296875" style="1" customWidth="1"/>
    <col min="11267" max="11267" width="11.7265625" style="1" customWidth="1"/>
    <col min="11268" max="11268" width="13.1796875" style="1" customWidth="1"/>
    <col min="11269" max="11269" width="15.453125" style="1" customWidth="1"/>
    <col min="11270" max="11270" width="15" style="1" customWidth="1"/>
    <col min="11271" max="11271" width="16.1796875" style="1" customWidth="1"/>
    <col min="11272" max="11272" width="17.54296875" style="1" customWidth="1"/>
    <col min="11273" max="11274" width="14.1796875" style="1" customWidth="1"/>
    <col min="11275" max="11275" width="14.7265625" style="1" customWidth="1"/>
    <col min="11276" max="11520" width="9.1796875" style="1"/>
    <col min="11521" max="11521" width="6.1796875" style="1" customWidth="1"/>
    <col min="11522" max="11522" width="33.54296875" style="1" customWidth="1"/>
    <col min="11523" max="11523" width="11.7265625" style="1" customWidth="1"/>
    <col min="11524" max="11524" width="13.1796875" style="1" customWidth="1"/>
    <col min="11525" max="11525" width="15.453125" style="1" customWidth="1"/>
    <col min="11526" max="11526" width="15" style="1" customWidth="1"/>
    <col min="11527" max="11527" width="16.1796875" style="1" customWidth="1"/>
    <col min="11528" max="11528" width="17.54296875" style="1" customWidth="1"/>
    <col min="11529" max="11530" width="14.1796875" style="1" customWidth="1"/>
    <col min="11531" max="11531" width="14.7265625" style="1" customWidth="1"/>
    <col min="11532" max="11776" width="9.1796875" style="1"/>
    <col min="11777" max="11777" width="6.1796875" style="1" customWidth="1"/>
    <col min="11778" max="11778" width="33.54296875" style="1" customWidth="1"/>
    <col min="11779" max="11779" width="11.7265625" style="1" customWidth="1"/>
    <col min="11780" max="11780" width="13.1796875" style="1" customWidth="1"/>
    <col min="11781" max="11781" width="15.453125" style="1" customWidth="1"/>
    <col min="11782" max="11782" width="15" style="1" customWidth="1"/>
    <col min="11783" max="11783" width="16.1796875" style="1" customWidth="1"/>
    <col min="11784" max="11784" width="17.54296875" style="1" customWidth="1"/>
    <col min="11785" max="11786" width="14.1796875" style="1" customWidth="1"/>
    <col min="11787" max="11787" width="14.7265625" style="1" customWidth="1"/>
    <col min="11788" max="12032" width="9.1796875" style="1"/>
    <col min="12033" max="12033" width="6.1796875" style="1" customWidth="1"/>
    <col min="12034" max="12034" width="33.54296875" style="1" customWidth="1"/>
    <col min="12035" max="12035" width="11.7265625" style="1" customWidth="1"/>
    <col min="12036" max="12036" width="13.1796875" style="1" customWidth="1"/>
    <col min="12037" max="12037" width="15.453125" style="1" customWidth="1"/>
    <col min="12038" max="12038" width="15" style="1" customWidth="1"/>
    <col min="12039" max="12039" width="16.1796875" style="1" customWidth="1"/>
    <col min="12040" max="12040" width="17.54296875" style="1" customWidth="1"/>
    <col min="12041" max="12042" width="14.1796875" style="1" customWidth="1"/>
    <col min="12043" max="12043" width="14.7265625" style="1" customWidth="1"/>
    <col min="12044" max="12288" width="9.1796875" style="1"/>
    <col min="12289" max="12289" width="6.1796875" style="1" customWidth="1"/>
    <col min="12290" max="12290" width="33.54296875" style="1" customWidth="1"/>
    <col min="12291" max="12291" width="11.7265625" style="1" customWidth="1"/>
    <col min="12292" max="12292" width="13.1796875" style="1" customWidth="1"/>
    <col min="12293" max="12293" width="15.453125" style="1" customWidth="1"/>
    <col min="12294" max="12294" width="15" style="1" customWidth="1"/>
    <col min="12295" max="12295" width="16.1796875" style="1" customWidth="1"/>
    <col min="12296" max="12296" width="17.54296875" style="1" customWidth="1"/>
    <col min="12297" max="12298" width="14.1796875" style="1" customWidth="1"/>
    <col min="12299" max="12299" width="14.7265625" style="1" customWidth="1"/>
    <col min="12300" max="12544" width="9.1796875" style="1"/>
    <col min="12545" max="12545" width="6.1796875" style="1" customWidth="1"/>
    <col min="12546" max="12546" width="33.54296875" style="1" customWidth="1"/>
    <col min="12547" max="12547" width="11.7265625" style="1" customWidth="1"/>
    <col min="12548" max="12548" width="13.1796875" style="1" customWidth="1"/>
    <col min="12549" max="12549" width="15.453125" style="1" customWidth="1"/>
    <col min="12550" max="12550" width="15" style="1" customWidth="1"/>
    <col min="12551" max="12551" width="16.1796875" style="1" customWidth="1"/>
    <col min="12552" max="12552" width="17.54296875" style="1" customWidth="1"/>
    <col min="12553" max="12554" width="14.1796875" style="1" customWidth="1"/>
    <col min="12555" max="12555" width="14.7265625" style="1" customWidth="1"/>
    <col min="12556" max="12800" width="9.1796875" style="1"/>
    <col min="12801" max="12801" width="6.1796875" style="1" customWidth="1"/>
    <col min="12802" max="12802" width="33.54296875" style="1" customWidth="1"/>
    <col min="12803" max="12803" width="11.7265625" style="1" customWidth="1"/>
    <col min="12804" max="12804" width="13.1796875" style="1" customWidth="1"/>
    <col min="12805" max="12805" width="15.453125" style="1" customWidth="1"/>
    <col min="12806" max="12806" width="15" style="1" customWidth="1"/>
    <col min="12807" max="12807" width="16.1796875" style="1" customWidth="1"/>
    <col min="12808" max="12808" width="17.54296875" style="1" customWidth="1"/>
    <col min="12809" max="12810" width="14.1796875" style="1" customWidth="1"/>
    <col min="12811" max="12811" width="14.7265625" style="1" customWidth="1"/>
    <col min="12812" max="13056" width="9.1796875" style="1"/>
    <col min="13057" max="13057" width="6.1796875" style="1" customWidth="1"/>
    <col min="13058" max="13058" width="33.54296875" style="1" customWidth="1"/>
    <col min="13059" max="13059" width="11.7265625" style="1" customWidth="1"/>
    <col min="13060" max="13060" width="13.1796875" style="1" customWidth="1"/>
    <col min="13061" max="13061" width="15.453125" style="1" customWidth="1"/>
    <col min="13062" max="13062" width="15" style="1" customWidth="1"/>
    <col min="13063" max="13063" width="16.1796875" style="1" customWidth="1"/>
    <col min="13064" max="13064" width="17.54296875" style="1" customWidth="1"/>
    <col min="13065" max="13066" width="14.1796875" style="1" customWidth="1"/>
    <col min="13067" max="13067" width="14.7265625" style="1" customWidth="1"/>
    <col min="13068" max="13312" width="9.1796875" style="1"/>
    <col min="13313" max="13313" width="6.1796875" style="1" customWidth="1"/>
    <col min="13314" max="13314" width="33.54296875" style="1" customWidth="1"/>
    <col min="13315" max="13315" width="11.7265625" style="1" customWidth="1"/>
    <col min="13316" max="13316" width="13.1796875" style="1" customWidth="1"/>
    <col min="13317" max="13317" width="15.453125" style="1" customWidth="1"/>
    <col min="13318" max="13318" width="15" style="1" customWidth="1"/>
    <col min="13319" max="13319" width="16.1796875" style="1" customWidth="1"/>
    <col min="13320" max="13320" width="17.54296875" style="1" customWidth="1"/>
    <col min="13321" max="13322" width="14.1796875" style="1" customWidth="1"/>
    <col min="13323" max="13323" width="14.7265625" style="1" customWidth="1"/>
    <col min="13324" max="13568" width="9.1796875" style="1"/>
    <col min="13569" max="13569" width="6.1796875" style="1" customWidth="1"/>
    <col min="13570" max="13570" width="33.54296875" style="1" customWidth="1"/>
    <col min="13571" max="13571" width="11.7265625" style="1" customWidth="1"/>
    <col min="13572" max="13572" width="13.1796875" style="1" customWidth="1"/>
    <col min="13573" max="13573" width="15.453125" style="1" customWidth="1"/>
    <col min="13574" max="13574" width="15" style="1" customWidth="1"/>
    <col min="13575" max="13575" width="16.1796875" style="1" customWidth="1"/>
    <col min="13576" max="13576" width="17.54296875" style="1" customWidth="1"/>
    <col min="13577" max="13578" width="14.1796875" style="1" customWidth="1"/>
    <col min="13579" max="13579" width="14.7265625" style="1" customWidth="1"/>
    <col min="13580" max="13824" width="9.1796875" style="1"/>
    <col min="13825" max="13825" width="6.1796875" style="1" customWidth="1"/>
    <col min="13826" max="13826" width="33.54296875" style="1" customWidth="1"/>
    <col min="13827" max="13827" width="11.7265625" style="1" customWidth="1"/>
    <col min="13828" max="13828" width="13.1796875" style="1" customWidth="1"/>
    <col min="13829" max="13829" width="15.453125" style="1" customWidth="1"/>
    <col min="13830" max="13830" width="15" style="1" customWidth="1"/>
    <col min="13831" max="13831" width="16.1796875" style="1" customWidth="1"/>
    <col min="13832" max="13832" width="17.54296875" style="1" customWidth="1"/>
    <col min="13833" max="13834" width="14.1796875" style="1" customWidth="1"/>
    <col min="13835" max="13835" width="14.7265625" style="1" customWidth="1"/>
    <col min="13836" max="14080" width="9.1796875" style="1"/>
    <col min="14081" max="14081" width="6.1796875" style="1" customWidth="1"/>
    <col min="14082" max="14082" width="33.54296875" style="1" customWidth="1"/>
    <col min="14083" max="14083" width="11.7265625" style="1" customWidth="1"/>
    <col min="14084" max="14084" width="13.1796875" style="1" customWidth="1"/>
    <col min="14085" max="14085" width="15.453125" style="1" customWidth="1"/>
    <col min="14086" max="14086" width="15" style="1" customWidth="1"/>
    <col min="14087" max="14087" width="16.1796875" style="1" customWidth="1"/>
    <col min="14088" max="14088" width="17.54296875" style="1" customWidth="1"/>
    <col min="14089" max="14090" width="14.1796875" style="1" customWidth="1"/>
    <col min="14091" max="14091" width="14.7265625" style="1" customWidth="1"/>
    <col min="14092" max="14336" width="9.1796875" style="1"/>
    <col min="14337" max="14337" width="6.1796875" style="1" customWidth="1"/>
    <col min="14338" max="14338" width="33.54296875" style="1" customWidth="1"/>
    <col min="14339" max="14339" width="11.7265625" style="1" customWidth="1"/>
    <col min="14340" max="14340" width="13.1796875" style="1" customWidth="1"/>
    <col min="14341" max="14341" width="15.453125" style="1" customWidth="1"/>
    <col min="14342" max="14342" width="15" style="1" customWidth="1"/>
    <col min="14343" max="14343" width="16.1796875" style="1" customWidth="1"/>
    <col min="14344" max="14344" width="17.54296875" style="1" customWidth="1"/>
    <col min="14345" max="14346" width="14.1796875" style="1" customWidth="1"/>
    <col min="14347" max="14347" width="14.7265625" style="1" customWidth="1"/>
    <col min="14348" max="14592" width="9.1796875" style="1"/>
    <col min="14593" max="14593" width="6.1796875" style="1" customWidth="1"/>
    <col min="14594" max="14594" width="33.54296875" style="1" customWidth="1"/>
    <col min="14595" max="14595" width="11.7265625" style="1" customWidth="1"/>
    <col min="14596" max="14596" width="13.1796875" style="1" customWidth="1"/>
    <col min="14597" max="14597" width="15.453125" style="1" customWidth="1"/>
    <col min="14598" max="14598" width="15" style="1" customWidth="1"/>
    <col min="14599" max="14599" width="16.1796875" style="1" customWidth="1"/>
    <col min="14600" max="14600" width="17.54296875" style="1" customWidth="1"/>
    <col min="14601" max="14602" width="14.1796875" style="1" customWidth="1"/>
    <col min="14603" max="14603" width="14.7265625" style="1" customWidth="1"/>
    <col min="14604" max="14848" width="9.1796875" style="1"/>
    <col min="14849" max="14849" width="6.1796875" style="1" customWidth="1"/>
    <col min="14850" max="14850" width="33.54296875" style="1" customWidth="1"/>
    <col min="14851" max="14851" width="11.7265625" style="1" customWidth="1"/>
    <col min="14852" max="14852" width="13.1796875" style="1" customWidth="1"/>
    <col min="14853" max="14853" width="15.453125" style="1" customWidth="1"/>
    <col min="14854" max="14854" width="15" style="1" customWidth="1"/>
    <col min="14855" max="14855" width="16.1796875" style="1" customWidth="1"/>
    <col min="14856" max="14856" width="17.54296875" style="1" customWidth="1"/>
    <col min="14857" max="14858" width="14.1796875" style="1" customWidth="1"/>
    <col min="14859" max="14859" width="14.7265625" style="1" customWidth="1"/>
    <col min="14860" max="15104" width="9.1796875" style="1"/>
    <col min="15105" max="15105" width="6.1796875" style="1" customWidth="1"/>
    <col min="15106" max="15106" width="33.54296875" style="1" customWidth="1"/>
    <col min="15107" max="15107" width="11.7265625" style="1" customWidth="1"/>
    <col min="15108" max="15108" width="13.1796875" style="1" customWidth="1"/>
    <col min="15109" max="15109" width="15.453125" style="1" customWidth="1"/>
    <col min="15110" max="15110" width="15" style="1" customWidth="1"/>
    <col min="15111" max="15111" width="16.1796875" style="1" customWidth="1"/>
    <col min="15112" max="15112" width="17.54296875" style="1" customWidth="1"/>
    <col min="15113" max="15114" width="14.1796875" style="1" customWidth="1"/>
    <col min="15115" max="15115" width="14.7265625" style="1" customWidth="1"/>
    <col min="15116" max="15360" width="9.1796875" style="1"/>
    <col min="15361" max="15361" width="6.1796875" style="1" customWidth="1"/>
    <col min="15362" max="15362" width="33.54296875" style="1" customWidth="1"/>
    <col min="15363" max="15363" width="11.7265625" style="1" customWidth="1"/>
    <col min="15364" max="15364" width="13.1796875" style="1" customWidth="1"/>
    <col min="15365" max="15365" width="15.453125" style="1" customWidth="1"/>
    <col min="15366" max="15366" width="15" style="1" customWidth="1"/>
    <col min="15367" max="15367" width="16.1796875" style="1" customWidth="1"/>
    <col min="15368" max="15368" width="17.54296875" style="1" customWidth="1"/>
    <col min="15369" max="15370" width="14.1796875" style="1" customWidth="1"/>
    <col min="15371" max="15371" width="14.7265625" style="1" customWidth="1"/>
    <col min="15372" max="15616" width="9.1796875" style="1"/>
    <col min="15617" max="15617" width="6.1796875" style="1" customWidth="1"/>
    <col min="15618" max="15618" width="33.54296875" style="1" customWidth="1"/>
    <col min="15619" max="15619" width="11.7265625" style="1" customWidth="1"/>
    <col min="15620" max="15620" width="13.1796875" style="1" customWidth="1"/>
    <col min="15621" max="15621" width="15.453125" style="1" customWidth="1"/>
    <col min="15622" max="15622" width="15" style="1" customWidth="1"/>
    <col min="15623" max="15623" width="16.1796875" style="1" customWidth="1"/>
    <col min="15624" max="15624" width="17.54296875" style="1" customWidth="1"/>
    <col min="15625" max="15626" width="14.1796875" style="1" customWidth="1"/>
    <col min="15627" max="15627" width="14.7265625" style="1" customWidth="1"/>
    <col min="15628" max="15872" width="9.1796875" style="1"/>
    <col min="15873" max="15873" width="6.1796875" style="1" customWidth="1"/>
    <col min="15874" max="15874" width="33.54296875" style="1" customWidth="1"/>
    <col min="15875" max="15875" width="11.7265625" style="1" customWidth="1"/>
    <col min="15876" max="15876" width="13.1796875" style="1" customWidth="1"/>
    <col min="15877" max="15877" width="15.453125" style="1" customWidth="1"/>
    <col min="15878" max="15878" width="15" style="1" customWidth="1"/>
    <col min="15879" max="15879" width="16.1796875" style="1" customWidth="1"/>
    <col min="15880" max="15880" width="17.54296875" style="1" customWidth="1"/>
    <col min="15881" max="15882" width="14.1796875" style="1" customWidth="1"/>
    <col min="15883" max="15883" width="14.7265625" style="1" customWidth="1"/>
    <col min="15884" max="16128" width="9.1796875" style="1"/>
    <col min="16129" max="16129" width="6.1796875" style="1" customWidth="1"/>
    <col min="16130" max="16130" width="33.54296875" style="1" customWidth="1"/>
    <col min="16131" max="16131" width="11.7265625" style="1" customWidth="1"/>
    <col min="16132" max="16132" width="13.1796875" style="1" customWidth="1"/>
    <col min="16133" max="16133" width="15.453125" style="1" customWidth="1"/>
    <col min="16134" max="16134" width="15" style="1" customWidth="1"/>
    <col min="16135" max="16135" width="16.1796875" style="1" customWidth="1"/>
    <col min="16136" max="16136" width="17.54296875" style="1" customWidth="1"/>
    <col min="16137" max="16138" width="14.1796875" style="1" customWidth="1"/>
    <col min="16139" max="16139" width="14.7265625" style="1" customWidth="1"/>
    <col min="16140" max="16384" width="9.1796875" style="1"/>
  </cols>
  <sheetData>
    <row r="1" spans="1:8">
      <c r="A1" s="335" t="s">
        <v>0</v>
      </c>
      <c r="B1" s="335"/>
      <c r="C1" s="1"/>
      <c r="G1" s="33" t="s">
        <v>1</v>
      </c>
      <c r="H1" s="33"/>
    </row>
    <row r="2" spans="1:8" ht="81" customHeight="1">
      <c r="A2" s="336" t="s">
        <v>119</v>
      </c>
      <c r="B2" s="336"/>
      <c r="C2" s="336"/>
      <c r="F2" s="336" t="s">
        <v>2</v>
      </c>
      <c r="G2" s="336"/>
      <c r="H2" s="336"/>
    </row>
    <row r="3" spans="1:8" ht="18" customHeight="1"/>
    <row r="4" spans="1:8" ht="27" customHeight="1">
      <c r="A4" s="346" t="s">
        <v>120</v>
      </c>
      <c r="B4" s="346"/>
      <c r="C4" s="346"/>
      <c r="G4" s="6" t="s">
        <v>3</v>
      </c>
      <c r="H4" s="6"/>
    </row>
    <row r="5" spans="1:8">
      <c r="A5" s="2"/>
      <c r="B5" s="2"/>
      <c r="C5" s="7"/>
      <c r="G5" s="6" t="s">
        <v>4</v>
      </c>
      <c r="H5" s="2"/>
    </row>
    <row r="6" spans="1:8">
      <c r="A6" s="2"/>
      <c r="B6" s="2"/>
      <c r="C6" s="7"/>
      <c r="G6" s="6" t="s">
        <v>5</v>
      </c>
      <c r="H6" s="2"/>
    </row>
    <row r="7" spans="1:8" ht="64.5" customHeight="1">
      <c r="A7" s="337" t="s">
        <v>432</v>
      </c>
      <c r="B7" s="337"/>
      <c r="C7" s="337"/>
      <c r="D7" s="337"/>
      <c r="E7" s="337"/>
      <c r="F7" s="337"/>
      <c r="G7" s="337"/>
      <c r="H7" s="337"/>
    </row>
    <row r="8" spans="1:8" ht="20.5">
      <c r="A8" s="8"/>
      <c r="B8" s="34"/>
      <c r="C8" s="10"/>
      <c r="D8" s="183"/>
      <c r="E8" s="81"/>
      <c r="F8" s="81"/>
      <c r="G8" s="10"/>
    </row>
    <row r="9" spans="1:8" ht="18.75" customHeight="1">
      <c r="A9" s="348" t="s">
        <v>6</v>
      </c>
      <c r="B9" s="350" t="s">
        <v>7</v>
      </c>
      <c r="C9" s="350" t="s">
        <v>8</v>
      </c>
      <c r="D9" s="380" t="s">
        <v>9</v>
      </c>
      <c r="E9" s="383" t="s">
        <v>10</v>
      </c>
      <c r="F9" s="384"/>
      <c r="G9" s="384"/>
      <c r="H9" s="31" t="s">
        <v>11</v>
      </c>
    </row>
    <row r="10" spans="1:8" s="4" customFormat="1" ht="92.25" customHeight="1">
      <c r="A10" s="349"/>
      <c r="B10" s="351"/>
      <c r="C10" s="351"/>
      <c r="D10" s="381"/>
      <c r="E10" s="178" t="s">
        <v>12</v>
      </c>
      <c r="F10" s="175" t="s">
        <v>13</v>
      </c>
      <c r="G10" s="11" t="s">
        <v>14</v>
      </c>
      <c r="H10" s="32"/>
    </row>
    <row r="11" spans="1:8" ht="54">
      <c r="A11" s="12">
        <v>1</v>
      </c>
      <c r="B11" s="13" t="s">
        <v>15</v>
      </c>
      <c r="C11" s="14" t="s">
        <v>16</v>
      </c>
      <c r="D11" s="185">
        <f>E11+F11+G11</f>
        <v>220</v>
      </c>
      <c r="E11" s="22">
        <v>50</v>
      </c>
      <c r="F11" s="22">
        <v>150</v>
      </c>
      <c r="G11" s="12">
        <v>20</v>
      </c>
      <c r="H11" s="12"/>
    </row>
    <row r="12" spans="1:8">
      <c r="A12" s="12">
        <v>2</v>
      </c>
      <c r="B12" s="13" t="s">
        <v>17</v>
      </c>
      <c r="C12" s="16" t="s">
        <v>18</v>
      </c>
      <c r="D12" s="185">
        <f t="shared" ref="D12:D75" si="0">E12+F12+G12</f>
        <v>200</v>
      </c>
      <c r="E12" s="22">
        <v>50</v>
      </c>
      <c r="F12" s="189">
        <v>100</v>
      </c>
      <c r="G12" s="12">
        <v>50</v>
      </c>
      <c r="H12" s="12"/>
    </row>
    <row r="13" spans="1:8">
      <c r="A13" s="12">
        <v>3</v>
      </c>
      <c r="B13" s="13" t="s">
        <v>19</v>
      </c>
      <c r="C13" s="16" t="s">
        <v>18</v>
      </c>
      <c r="D13" s="185">
        <f t="shared" si="0"/>
        <v>170</v>
      </c>
      <c r="E13" s="22">
        <v>20</v>
      </c>
      <c r="F13" s="190">
        <v>100</v>
      </c>
      <c r="G13" s="12">
        <v>50</v>
      </c>
      <c r="H13" s="12"/>
    </row>
    <row r="14" spans="1:8">
      <c r="A14" s="30">
        <v>4</v>
      </c>
      <c r="B14" s="18" t="s">
        <v>20</v>
      </c>
      <c r="C14" s="19" t="s">
        <v>18</v>
      </c>
      <c r="D14" s="185">
        <f t="shared" si="0"/>
        <v>0</v>
      </c>
      <c r="E14" s="22"/>
      <c r="F14" s="191"/>
      <c r="G14" s="30"/>
      <c r="H14" s="30"/>
    </row>
    <row r="15" spans="1:8" ht="36">
      <c r="A15" s="12">
        <v>5</v>
      </c>
      <c r="B15" s="13" t="s">
        <v>21</v>
      </c>
      <c r="C15" s="30" t="s">
        <v>18</v>
      </c>
      <c r="D15" s="185">
        <f t="shared" si="0"/>
        <v>1</v>
      </c>
      <c r="E15" s="22"/>
      <c r="F15" s="190">
        <v>1</v>
      </c>
      <c r="G15" s="12"/>
      <c r="H15" s="12"/>
    </row>
    <row r="16" spans="1:8" ht="36">
      <c r="A16" s="12">
        <v>6</v>
      </c>
      <c r="B16" s="13" t="s">
        <v>22</v>
      </c>
      <c r="C16" s="16" t="s">
        <v>18</v>
      </c>
      <c r="D16" s="185">
        <f t="shared" si="0"/>
        <v>5</v>
      </c>
      <c r="E16" s="22">
        <v>5</v>
      </c>
      <c r="F16" s="22"/>
      <c r="G16" s="22"/>
      <c r="H16" s="12"/>
    </row>
    <row r="17" spans="1:8">
      <c r="A17" s="12">
        <v>7</v>
      </c>
      <c r="B17" s="13" t="s">
        <v>121</v>
      </c>
      <c r="C17" s="30" t="s">
        <v>18</v>
      </c>
      <c r="D17" s="185">
        <f t="shared" si="0"/>
        <v>7</v>
      </c>
      <c r="E17" s="22">
        <v>3</v>
      </c>
      <c r="F17" s="22">
        <v>2</v>
      </c>
      <c r="G17" s="12">
        <v>2</v>
      </c>
      <c r="H17" s="12"/>
    </row>
    <row r="18" spans="1:8" ht="36">
      <c r="A18" s="12">
        <v>8</v>
      </c>
      <c r="B18" s="13" t="s">
        <v>122</v>
      </c>
      <c r="C18" s="30" t="s">
        <v>18</v>
      </c>
      <c r="D18" s="185">
        <f t="shared" si="0"/>
        <v>7</v>
      </c>
      <c r="E18" s="22">
        <v>5</v>
      </c>
      <c r="F18" s="22">
        <v>2</v>
      </c>
      <c r="G18" s="12"/>
      <c r="H18" s="12"/>
    </row>
    <row r="19" spans="1:8">
      <c r="A19" s="30">
        <v>9</v>
      </c>
      <c r="B19" s="13" t="s">
        <v>123</v>
      </c>
      <c r="C19" s="30" t="s">
        <v>18</v>
      </c>
      <c r="D19" s="185">
        <f t="shared" si="0"/>
        <v>6</v>
      </c>
      <c r="E19" s="22">
        <v>3</v>
      </c>
      <c r="F19" s="22">
        <v>3</v>
      </c>
      <c r="G19" s="12"/>
      <c r="H19" s="12"/>
    </row>
    <row r="20" spans="1:8" ht="36">
      <c r="A20" s="12">
        <v>10</v>
      </c>
      <c r="B20" s="13" t="s">
        <v>26</v>
      </c>
      <c r="C20" s="30" t="s">
        <v>18</v>
      </c>
      <c r="D20" s="185">
        <f t="shared" si="0"/>
        <v>0</v>
      </c>
      <c r="E20" s="22"/>
      <c r="F20" s="22"/>
      <c r="G20" s="12"/>
      <c r="H20" s="12"/>
    </row>
    <row r="21" spans="1:8">
      <c r="A21" s="12">
        <v>11</v>
      </c>
      <c r="B21" s="13" t="s">
        <v>27</v>
      </c>
      <c r="C21" s="30" t="s">
        <v>18</v>
      </c>
      <c r="D21" s="185">
        <f t="shared" si="0"/>
        <v>0</v>
      </c>
      <c r="E21" s="22"/>
      <c r="F21" s="22"/>
      <c r="G21" s="12"/>
      <c r="H21" s="12"/>
    </row>
    <row r="22" spans="1:8">
      <c r="A22" s="12">
        <v>12</v>
      </c>
      <c r="B22" s="13" t="s">
        <v>28</v>
      </c>
      <c r="C22" s="30" t="s">
        <v>18</v>
      </c>
      <c r="D22" s="185">
        <f t="shared" si="0"/>
        <v>0</v>
      </c>
      <c r="E22" s="22"/>
      <c r="F22" s="22"/>
      <c r="G22" s="12"/>
      <c r="H22" s="12"/>
    </row>
    <row r="23" spans="1:8">
      <c r="A23" s="12">
        <v>13</v>
      </c>
      <c r="B23" s="13" t="s">
        <v>29</v>
      </c>
      <c r="C23" s="30" t="s">
        <v>18</v>
      </c>
      <c r="D23" s="185">
        <f t="shared" si="0"/>
        <v>0</v>
      </c>
      <c r="E23" s="22"/>
      <c r="F23" s="22"/>
      <c r="G23" s="12"/>
      <c r="H23" s="12"/>
    </row>
    <row r="24" spans="1:8">
      <c r="A24" s="30">
        <v>14</v>
      </c>
      <c r="B24" s="13" t="s">
        <v>30</v>
      </c>
      <c r="C24" s="30" t="s">
        <v>18</v>
      </c>
      <c r="D24" s="185">
        <f t="shared" si="0"/>
        <v>0</v>
      </c>
      <c r="E24" s="22"/>
      <c r="F24" s="22"/>
      <c r="G24" s="12"/>
      <c r="H24" s="12"/>
    </row>
    <row r="25" spans="1:8">
      <c r="A25" s="12">
        <v>15</v>
      </c>
      <c r="B25" s="13" t="s">
        <v>31</v>
      </c>
      <c r="C25" s="30" t="s">
        <v>18</v>
      </c>
      <c r="D25" s="185">
        <f t="shared" si="0"/>
        <v>0</v>
      </c>
      <c r="E25" s="22"/>
      <c r="F25" s="22"/>
      <c r="G25" s="12"/>
      <c r="H25" s="12"/>
    </row>
    <row r="26" spans="1:8">
      <c r="A26" s="12">
        <v>16</v>
      </c>
      <c r="B26" s="13" t="s">
        <v>32</v>
      </c>
      <c r="C26" s="30" t="s">
        <v>18</v>
      </c>
      <c r="D26" s="185">
        <f t="shared" si="0"/>
        <v>0</v>
      </c>
      <c r="E26" s="22"/>
      <c r="F26" s="22"/>
      <c r="G26" s="12"/>
      <c r="H26" s="12"/>
    </row>
    <row r="27" spans="1:8">
      <c r="A27" s="12">
        <v>17</v>
      </c>
      <c r="B27" s="13" t="s">
        <v>33</v>
      </c>
      <c r="C27" s="30" t="s">
        <v>18</v>
      </c>
      <c r="D27" s="185">
        <f t="shared" si="0"/>
        <v>0</v>
      </c>
      <c r="E27" s="22"/>
      <c r="F27" s="22"/>
      <c r="G27" s="12"/>
      <c r="H27" s="12"/>
    </row>
    <row r="28" spans="1:8" ht="36">
      <c r="A28" s="12">
        <v>18</v>
      </c>
      <c r="B28" s="13" t="s">
        <v>433</v>
      </c>
      <c r="C28" s="12" t="s">
        <v>35</v>
      </c>
      <c r="D28" s="185">
        <f t="shared" si="0"/>
        <v>5</v>
      </c>
      <c r="E28" s="22"/>
      <c r="F28" s="22">
        <v>5</v>
      </c>
      <c r="G28" s="12"/>
      <c r="H28" s="12"/>
    </row>
    <row r="29" spans="1:8">
      <c r="A29" s="30">
        <v>19</v>
      </c>
      <c r="B29" s="13" t="s">
        <v>36</v>
      </c>
      <c r="C29" s="16" t="s">
        <v>35</v>
      </c>
      <c r="D29" s="185">
        <f t="shared" si="0"/>
        <v>0</v>
      </c>
      <c r="E29" s="22"/>
      <c r="F29" s="22"/>
      <c r="G29" s="12"/>
      <c r="H29" s="12"/>
    </row>
    <row r="30" spans="1:8">
      <c r="A30" s="12">
        <v>20</v>
      </c>
      <c r="B30" s="13" t="s">
        <v>37</v>
      </c>
      <c r="C30" s="16" t="s">
        <v>35</v>
      </c>
      <c r="D30" s="185">
        <f t="shared" si="0"/>
        <v>0</v>
      </c>
      <c r="E30" s="22"/>
      <c r="F30" s="22"/>
      <c r="G30" s="12"/>
      <c r="H30" s="12"/>
    </row>
    <row r="31" spans="1:8">
      <c r="A31" s="12">
        <v>21</v>
      </c>
      <c r="B31" s="40" t="s">
        <v>38</v>
      </c>
      <c r="C31" s="14" t="s">
        <v>18</v>
      </c>
      <c r="D31" s="185">
        <f t="shared" si="0"/>
        <v>0</v>
      </c>
      <c r="E31" s="24"/>
      <c r="F31" s="24"/>
      <c r="G31" s="24"/>
      <c r="H31" s="14"/>
    </row>
    <row r="32" spans="1:8" ht="36">
      <c r="A32" s="12">
        <v>22</v>
      </c>
      <c r="B32" s="40" t="s">
        <v>39</v>
      </c>
      <c r="C32" s="14" t="s">
        <v>35</v>
      </c>
      <c r="D32" s="185">
        <f t="shared" si="0"/>
        <v>0</v>
      </c>
      <c r="E32" s="24"/>
      <c r="F32" s="24"/>
      <c r="G32" s="24"/>
      <c r="H32" s="14"/>
    </row>
    <row r="33" spans="1:8" ht="36">
      <c r="A33" s="12">
        <v>23</v>
      </c>
      <c r="B33" s="40" t="s">
        <v>40</v>
      </c>
      <c r="C33" s="30" t="s">
        <v>18</v>
      </c>
      <c r="D33" s="185">
        <f t="shared" si="0"/>
        <v>0</v>
      </c>
      <c r="E33" s="24"/>
      <c r="F33" s="24"/>
      <c r="G33" s="24"/>
      <c r="H33" s="14"/>
    </row>
    <row r="34" spans="1:8" ht="36">
      <c r="A34" s="30">
        <v>24</v>
      </c>
      <c r="B34" s="40" t="s">
        <v>41</v>
      </c>
      <c r="C34" s="30" t="s">
        <v>18</v>
      </c>
      <c r="D34" s="185">
        <f t="shared" si="0"/>
        <v>0</v>
      </c>
      <c r="E34" s="24"/>
      <c r="F34" s="24"/>
      <c r="G34" s="24"/>
      <c r="H34" s="14"/>
    </row>
    <row r="35" spans="1:8">
      <c r="A35" s="12">
        <v>28</v>
      </c>
      <c r="B35" s="40" t="s">
        <v>42</v>
      </c>
      <c r="C35" s="14" t="s">
        <v>18</v>
      </c>
      <c r="D35" s="185">
        <f t="shared" si="0"/>
        <v>0</v>
      </c>
      <c r="E35" s="24"/>
      <c r="F35" s="24"/>
      <c r="G35" s="24"/>
      <c r="H35" s="14"/>
    </row>
    <row r="36" spans="1:8" ht="36">
      <c r="A36" s="30">
        <v>29</v>
      </c>
      <c r="B36" s="40" t="s">
        <v>43</v>
      </c>
      <c r="C36" s="14" t="s">
        <v>44</v>
      </c>
      <c r="D36" s="185">
        <f t="shared" si="0"/>
        <v>0</v>
      </c>
      <c r="E36" s="24"/>
      <c r="F36" s="25"/>
      <c r="G36" s="24"/>
      <c r="H36" s="14"/>
    </row>
    <row r="37" spans="1:8">
      <c r="A37" s="12">
        <v>30</v>
      </c>
      <c r="B37" s="40" t="s">
        <v>45</v>
      </c>
      <c r="C37" s="14" t="s">
        <v>18</v>
      </c>
      <c r="D37" s="185">
        <f t="shared" si="0"/>
        <v>0</v>
      </c>
      <c r="E37" s="24"/>
      <c r="F37" s="24"/>
      <c r="G37" s="24"/>
      <c r="H37" s="14"/>
    </row>
    <row r="38" spans="1:8">
      <c r="A38" s="12">
        <v>31</v>
      </c>
      <c r="B38" s="40" t="s">
        <v>46</v>
      </c>
      <c r="C38" s="14" t="s">
        <v>18</v>
      </c>
      <c r="D38" s="185">
        <f t="shared" si="0"/>
        <v>50</v>
      </c>
      <c r="E38" s="24"/>
      <c r="F38" s="24">
        <v>50</v>
      </c>
      <c r="G38" s="24"/>
      <c r="H38" s="14"/>
    </row>
    <row r="39" spans="1:8">
      <c r="A39" s="12">
        <v>32</v>
      </c>
      <c r="B39" s="40" t="s">
        <v>47</v>
      </c>
      <c r="C39" s="14" t="s">
        <v>18</v>
      </c>
      <c r="D39" s="185">
        <f t="shared" si="0"/>
        <v>0</v>
      </c>
      <c r="E39" s="24"/>
      <c r="F39" s="24"/>
      <c r="G39" s="24"/>
      <c r="H39" s="14"/>
    </row>
    <row r="40" spans="1:8" ht="36">
      <c r="A40" s="12">
        <v>33</v>
      </c>
      <c r="B40" s="40" t="s">
        <v>48</v>
      </c>
      <c r="C40" s="14" t="s">
        <v>18</v>
      </c>
      <c r="D40" s="185">
        <f t="shared" si="0"/>
        <v>50</v>
      </c>
      <c r="E40" s="24"/>
      <c r="F40" s="24">
        <v>50</v>
      </c>
      <c r="G40" s="24"/>
      <c r="H40" s="14"/>
    </row>
    <row r="41" spans="1:8">
      <c r="A41" s="30">
        <v>34</v>
      </c>
      <c r="B41" s="13" t="s">
        <v>434</v>
      </c>
      <c r="C41" s="12" t="s">
        <v>18</v>
      </c>
      <c r="D41" s="185">
        <f t="shared" si="0"/>
        <v>1</v>
      </c>
      <c r="E41" s="22"/>
      <c r="F41" s="22">
        <v>1</v>
      </c>
      <c r="G41" s="22"/>
      <c r="H41" s="12"/>
    </row>
    <row r="42" spans="1:8">
      <c r="A42" s="12">
        <v>35</v>
      </c>
      <c r="B42" s="13" t="s">
        <v>50</v>
      </c>
      <c r="C42" s="12" t="s">
        <v>18</v>
      </c>
      <c r="D42" s="185">
        <f t="shared" si="0"/>
        <v>0</v>
      </c>
      <c r="E42" s="22"/>
      <c r="F42" s="22"/>
      <c r="G42" s="22"/>
      <c r="H42" s="12"/>
    </row>
    <row r="43" spans="1:8">
      <c r="A43" s="12">
        <v>36</v>
      </c>
      <c r="B43" s="13" t="s">
        <v>51</v>
      </c>
      <c r="C43" s="16" t="s">
        <v>52</v>
      </c>
      <c r="D43" s="185">
        <f t="shared" si="0"/>
        <v>0</v>
      </c>
      <c r="E43" s="22"/>
      <c r="F43" s="22"/>
      <c r="G43" s="22"/>
      <c r="H43" s="12"/>
    </row>
    <row r="44" spans="1:8">
      <c r="A44" s="12">
        <v>37</v>
      </c>
      <c r="B44" s="13" t="s">
        <v>53</v>
      </c>
      <c r="C44" s="16" t="s">
        <v>35</v>
      </c>
      <c r="D44" s="185">
        <f t="shared" si="0"/>
        <v>0</v>
      </c>
      <c r="E44" s="22"/>
      <c r="F44" s="190"/>
      <c r="G44" s="12"/>
      <c r="H44" s="12"/>
    </row>
    <row r="45" spans="1:8" ht="36.75" customHeight="1">
      <c r="A45" s="12">
        <v>38</v>
      </c>
      <c r="B45" s="13" t="s">
        <v>54</v>
      </c>
      <c r="C45" s="16" t="s">
        <v>18</v>
      </c>
      <c r="D45" s="185">
        <f t="shared" si="0"/>
        <v>50</v>
      </c>
      <c r="E45" s="24"/>
      <c r="F45" s="190">
        <v>50</v>
      </c>
      <c r="G45" s="12"/>
      <c r="H45" s="12"/>
    </row>
    <row r="46" spans="1:8">
      <c r="A46" s="12">
        <v>39</v>
      </c>
      <c r="B46" s="13" t="s">
        <v>55</v>
      </c>
      <c r="C46" s="16" t="s">
        <v>18</v>
      </c>
      <c r="D46" s="185">
        <f t="shared" si="0"/>
        <v>20</v>
      </c>
      <c r="E46" s="24"/>
      <c r="F46" s="190">
        <v>20</v>
      </c>
      <c r="G46" s="12"/>
      <c r="H46" s="12"/>
    </row>
    <row r="47" spans="1:8">
      <c r="A47" s="12">
        <v>40</v>
      </c>
      <c r="B47" s="13" t="s">
        <v>56</v>
      </c>
      <c r="C47" s="16" t="s">
        <v>18</v>
      </c>
      <c r="D47" s="185">
        <f t="shared" si="0"/>
        <v>20</v>
      </c>
      <c r="E47" s="24"/>
      <c r="F47" s="190">
        <v>20</v>
      </c>
      <c r="G47" s="12"/>
      <c r="H47" s="12"/>
    </row>
    <row r="48" spans="1:8">
      <c r="A48" s="12">
        <v>41</v>
      </c>
      <c r="B48" s="13" t="s">
        <v>57</v>
      </c>
      <c r="C48" s="16" t="s">
        <v>16</v>
      </c>
      <c r="D48" s="185">
        <f t="shared" si="0"/>
        <v>50</v>
      </c>
      <c r="E48" s="24"/>
      <c r="F48" s="190">
        <v>40</v>
      </c>
      <c r="G48" s="12">
        <v>10</v>
      </c>
      <c r="H48" s="12"/>
    </row>
    <row r="49" spans="1:8">
      <c r="A49" s="12">
        <v>42</v>
      </c>
      <c r="B49" s="13" t="s">
        <v>58</v>
      </c>
      <c r="C49" s="16" t="s">
        <v>18</v>
      </c>
      <c r="D49" s="185">
        <f t="shared" si="0"/>
        <v>50</v>
      </c>
      <c r="E49" s="24"/>
      <c r="F49" s="190">
        <v>40</v>
      </c>
      <c r="G49" s="12">
        <v>10</v>
      </c>
      <c r="H49" s="12"/>
    </row>
    <row r="50" spans="1:8">
      <c r="A50" s="12">
        <v>43</v>
      </c>
      <c r="B50" s="13" t="s">
        <v>59</v>
      </c>
      <c r="C50" s="16" t="s">
        <v>18</v>
      </c>
      <c r="D50" s="185">
        <f t="shared" si="0"/>
        <v>25</v>
      </c>
      <c r="E50" s="24"/>
      <c r="F50" s="190">
        <v>25</v>
      </c>
      <c r="G50" s="12"/>
      <c r="H50" s="12"/>
    </row>
    <row r="51" spans="1:8">
      <c r="A51" s="30">
        <v>44</v>
      </c>
      <c r="B51" s="13" t="s">
        <v>60</v>
      </c>
      <c r="C51" s="16" t="s">
        <v>16</v>
      </c>
      <c r="D51" s="185">
        <f t="shared" si="0"/>
        <v>110</v>
      </c>
      <c r="E51" s="24"/>
      <c r="F51" s="190">
        <v>100</v>
      </c>
      <c r="G51" s="12">
        <v>10</v>
      </c>
      <c r="H51" s="12"/>
    </row>
    <row r="52" spans="1:8" ht="36">
      <c r="A52" s="12">
        <v>45</v>
      </c>
      <c r="B52" s="13" t="s">
        <v>61</v>
      </c>
      <c r="C52" s="12" t="s">
        <v>18</v>
      </c>
      <c r="D52" s="185">
        <f t="shared" si="0"/>
        <v>40</v>
      </c>
      <c r="E52" s="24"/>
      <c r="F52" s="190">
        <v>30</v>
      </c>
      <c r="G52" s="12">
        <v>10</v>
      </c>
      <c r="H52" s="12"/>
    </row>
    <row r="53" spans="1:8">
      <c r="A53" s="12">
        <v>46</v>
      </c>
      <c r="B53" s="13" t="s">
        <v>62</v>
      </c>
      <c r="C53" s="16" t="s">
        <v>16</v>
      </c>
      <c r="D53" s="185">
        <f t="shared" si="0"/>
        <v>0</v>
      </c>
      <c r="E53" s="24"/>
      <c r="F53" s="190"/>
      <c r="G53" s="12"/>
      <c r="H53" s="12"/>
    </row>
    <row r="54" spans="1:8">
      <c r="A54" s="12">
        <v>47</v>
      </c>
      <c r="B54" s="13" t="s">
        <v>63</v>
      </c>
      <c r="C54" s="16" t="s">
        <v>18</v>
      </c>
      <c r="D54" s="185">
        <f t="shared" si="0"/>
        <v>26</v>
      </c>
      <c r="E54" s="24">
        <v>1</v>
      </c>
      <c r="F54" s="190">
        <v>20</v>
      </c>
      <c r="G54" s="12">
        <v>5</v>
      </c>
      <c r="H54" s="12"/>
    </row>
    <row r="55" spans="1:8">
      <c r="A55" s="12">
        <v>48</v>
      </c>
      <c r="B55" s="13" t="s">
        <v>64</v>
      </c>
      <c r="C55" s="16" t="s">
        <v>18</v>
      </c>
      <c r="D55" s="185">
        <f t="shared" si="0"/>
        <v>0</v>
      </c>
      <c r="E55" s="24"/>
      <c r="F55" s="190"/>
      <c r="G55" s="12"/>
      <c r="H55" s="12"/>
    </row>
    <row r="56" spans="1:8">
      <c r="A56" s="30">
        <v>49</v>
      </c>
      <c r="B56" s="26" t="s">
        <v>65</v>
      </c>
      <c r="C56" s="16" t="s">
        <v>18</v>
      </c>
      <c r="D56" s="185">
        <f t="shared" si="0"/>
        <v>25</v>
      </c>
      <c r="E56" s="24"/>
      <c r="F56" s="190">
        <v>20</v>
      </c>
      <c r="G56" s="12">
        <v>5</v>
      </c>
      <c r="H56" s="12"/>
    </row>
    <row r="57" spans="1:8">
      <c r="A57" s="12">
        <v>50</v>
      </c>
      <c r="B57" s="13" t="s">
        <v>66</v>
      </c>
      <c r="C57" s="16" t="s">
        <v>18</v>
      </c>
      <c r="D57" s="185">
        <f t="shared" si="0"/>
        <v>0</v>
      </c>
      <c r="E57" s="24"/>
      <c r="F57" s="190"/>
      <c r="G57" s="12"/>
      <c r="H57" s="12"/>
    </row>
    <row r="58" spans="1:8">
      <c r="A58" s="12">
        <v>51</v>
      </c>
      <c r="B58" s="13" t="s">
        <v>67</v>
      </c>
      <c r="C58" s="16" t="s">
        <v>16</v>
      </c>
      <c r="D58" s="185">
        <f t="shared" si="0"/>
        <v>55</v>
      </c>
      <c r="E58" s="24"/>
      <c r="F58" s="190">
        <v>50</v>
      </c>
      <c r="G58" s="12">
        <v>5</v>
      </c>
      <c r="H58" s="12"/>
    </row>
    <row r="59" spans="1:8" ht="17.5" customHeight="1">
      <c r="A59" s="12">
        <v>52</v>
      </c>
      <c r="B59" s="13" t="s">
        <v>68</v>
      </c>
      <c r="C59" s="16" t="s">
        <v>18</v>
      </c>
      <c r="D59" s="185">
        <f t="shared" si="0"/>
        <v>55</v>
      </c>
      <c r="E59" s="24"/>
      <c r="F59" s="190">
        <v>50</v>
      </c>
      <c r="G59" s="12">
        <v>5</v>
      </c>
      <c r="H59" s="12"/>
    </row>
    <row r="60" spans="1:8">
      <c r="A60" s="12">
        <v>53</v>
      </c>
      <c r="B60" s="13" t="s">
        <v>69</v>
      </c>
      <c r="C60" s="16" t="s">
        <v>18</v>
      </c>
      <c r="D60" s="185">
        <f t="shared" si="0"/>
        <v>2</v>
      </c>
      <c r="E60" s="24"/>
      <c r="F60" s="190">
        <v>2</v>
      </c>
      <c r="G60" s="12"/>
      <c r="H60" s="12"/>
    </row>
    <row r="61" spans="1:8">
      <c r="A61" s="30">
        <v>54</v>
      </c>
      <c r="B61" s="13" t="s">
        <v>70</v>
      </c>
      <c r="C61" s="16" t="s">
        <v>18</v>
      </c>
      <c r="D61" s="185">
        <f t="shared" si="0"/>
        <v>150</v>
      </c>
      <c r="E61" s="24"/>
      <c r="F61" s="190">
        <v>100</v>
      </c>
      <c r="G61" s="12">
        <v>50</v>
      </c>
      <c r="H61" s="12"/>
    </row>
    <row r="62" spans="1:8">
      <c r="A62" s="12">
        <v>55</v>
      </c>
      <c r="B62" s="13" t="s">
        <v>71</v>
      </c>
      <c r="C62" s="16" t="s">
        <v>18</v>
      </c>
      <c r="D62" s="185">
        <f t="shared" si="0"/>
        <v>150</v>
      </c>
      <c r="E62" s="24"/>
      <c r="F62" s="190">
        <v>100</v>
      </c>
      <c r="G62" s="12">
        <v>50</v>
      </c>
      <c r="H62" s="12"/>
    </row>
    <row r="63" spans="1:8" ht="36">
      <c r="A63" s="12">
        <v>56</v>
      </c>
      <c r="B63" s="13" t="s">
        <v>72</v>
      </c>
      <c r="C63" s="12" t="s">
        <v>16</v>
      </c>
      <c r="D63" s="185">
        <f t="shared" si="0"/>
        <v>0</v>
      </c>
      <c r="E63" s="24"/>
      <c r="F63" s="190"/>
      <c r="G63" s="12"/>
      <c r="H63" s="12"/>
    </row>
    <row r="64" spans="1:8" ht="36">
      <c r="A64" s="12">
        <v>57</v>
      </c>
      <c r="B64" s="13" t="s">
        <v>73</v>
      </c>
      <c r="C64" s="12" t="s">
        <v>18</v>
      </c>
      <c r="D64" s="185">
        <f t="shared" si="0"/>
        <v>600</v>
      </c>
      <c r="E64" s="24"/>
      <c r="F64" s="22">
        <v>500</v>
      </c>
      <c r="G64" s="12">
        <v>100</v>
      </c>
      <c r="H64" s="12"/>
    </row>
    <row r="65" spans="1:8">
      <c r="A65" s="12">
        <v>58</v>
      </c>
      <c r="B65" s="13" t="s">
        <v>74</v>
      </c>
      <c r="C65" s="12" t="s">
        <v>18</v>
      </c>
      <c r="D65" s="185">
        <f t="shared" si="0"/>
        <v>60</v>
      </c>
      <c r="E65" s="24"/>
      <c r="F65" s="190">
        <v>50</v>
      </c>
      <c r="G65" s="12">
        <v>10</v>
      </c>
      <c r="H65" s="12"/>
    </row>
    <row r="66" spans="1:8">
      <c r="A66" s="30">
        <v>59</v>
      </c>
      <c r="B66" s="13" t="s">
        <v>75</v>
      </c>
      <c r="C66" s="14" t="s">
        <v>18</v>
      </c>
      <c r="D66" s="185">
        <f t="shared" si="0"/>
        <v>60</v>
      </c>
      <c r="E66" s="24"/>
      <c r="F66" s="190">
        <v>50</v>
      </c>
      <c r="G66" s="12">
        <v>10</v>
      </c>
      <c r="H66" s="12"/>
    </row>
    <row r="67" spans="1:8">
      <c r="A67" s="12">
        <v>60</v>
      </c>
      <c r="B67" s="13" t="s">
        <v>76</v>
      </c>
      <c r="C67" s="14" t="s">
        <v>18</v>
      </c>
      <c r="D67" s="185">
        <f t="shared" si="0"/>
        <v>150</v>
      </c>
      <c r="E67" s="24"/>
      <c r="F67" s="190">
        <v>100</v>
      </c>
      <c r="G67" s="12">
        <v>50</v>
      </c>
      <c r="H67" s="12"/>
    </row>
    <row r="68" spans="1:8">
      <c r="A68" s="12">
        <v>61</v>
      </c>
      <c r="B68" s="13" t="s">
        <v>77</v>
      </c>
      <c r="C68" s="12" t="s">
        <v>18</v>
      </c>
      <c r="D68" s="185">
        <f t="shared" si="0"/>
        <v>60</v>
      </c>
      <c r="E68" s="24"/>
      <c r="F68" s="190">
        <v>50</v>
      </c>
      <c r="G68" s="12">
        <v>10</v>
      </c>
      <c r="H68" s="12"/>
    </row>
    <row r="69" spans="1:8">
      <c r="A69" s="12">
        <v>62</v>
      </c>
      <c r="B69" s="13" t="s">
        <v>78</v>
      </c>
      <c r="C69" s="16" t="s">
        <v>18</v>
      </c>
      <c r="D69" s="185">
        <f t="shared" si="0"/>
        <v>30</v>
      </c>
      <c r="E69" s="22"/>
      <c r="F69" s="22">
        <v>30</v>
      </c>
      <c r="G69" s="12"/>
      <c r="H69" s="12"/>
    </row>
    <row r="70" spans="1:8">
      <c r="A70" s="12">
        <v>63</v>
      </c>
      <c r="B70" s="13" t="s">
        <v>79</v>
      </c>
      <c r="C70" s="12" t="s">
        <v>18</v>
      </c>
      <c r="D70" s="185">
        <f t="shared" si="0"/>
        <v>20</v>
      </c>
      <c r="E70" s="24"/>
      <c r="F70" s="190">
        <v>10</v>
      </c>
      <c r="G70" s="12">
        <v>10</v>
      </c>
      <c r="H70" s="12"/>
    </row>
    <row r="71" spans="1:8">
      <c r="A71" s="30">
        <v>64</v>
      </c>
      <c r="B71" s="13" t="s">
        <v>80</v>
      </c>
      <c r="C71" s="14" t="s">
        <v>18</v>
      </c>
      <c r="D71" s="185">
        <f t="shared" si="0"/>
        <v>0</v>
      </c>
      <c r="E71" s="24"/>
      <c r="F71" s="22"/>
      <c r="G71" s="12"/>
      <c r="H71" s="12"/>
    </row>
    <row r="72" spans="1:8">
      <c r="A72" s="12">
        <v>65</v>
      </c>
      <c r="B72" s="13" t="s">
        <v>81</v>
      </c>
      <c r="C72" s="16" t="s">
        <v>18</v>
      </c>
      <c r="D72" s="185">
        <f t="shared" si="0"/>
        <v>130</v>
      </c>
      <c r="E72" s="24"/>
      <c r="F72" s="190">
        <v>100</v>
      </c>
      <c r="G72" s="12">
        <v>30</v>
      </c>
      <c r="H72" s="12"/>
    </row>
    <row r="73" spans="1:8">
      <c r="A73" s="12">
        <v>66</v>
      </c>
      <c r="B73" s="13" t="s">
        <v>82</v>
      </c>
      <c r="C73" s="16" t="s">
        <v>18</v>
      </c>
      <c r="D73" s="185">
        <f t="shared" si="0"/>
        <v>130</v>
      </c>
      <c r="E73" s="24"/>
      <c r="F73" s="190">
        <v>100</v>
      </c>
      <c r="G73" s="12">
        <v>30</v>
      </c>
      <c r="H73" s="12"/>
    </row>
    <row r="74" spans="1:8">
      <c r="A74" s="12">
        <v>67</v>
      </c>
      <c r="B74" s="13" t="s">
        <v>83</v>
      </c>
      <c r="C74" s="16" t="s">
        <v>18</v>
      </c>
      <c r="D74" s="185">
        <f t="shared" si="0"/>
        <v>25</v>
      </c>
      <c r="E74" s="24"/>
      <c r="F74" s="190">
        <v>20</v>
      </c>
      <c r="G74" s="12">
        <v>5</v>
      </c>
      <c r="H74" s="12"/>
    </row>
    <row r="75" spans="1:8">
      <c r="A75" s="12">
        <v>68</v>
      </c>
      <c r="B75" s="13" t="s">
        <v>84</v>
      </c>
      <c r="C75" s="16" t="s">
        <v>18</v>
      </c>
      <c r="D75" s="185">
        <f t="shared" si="0"/>
        <v>40</v>
      </c>
      <c r="E75" s="24"/>
      <c r="F75" s="190">
        <v>35</v>
      </c>
      <c r="G75" s="12">
        <v>5</v>
      </c>
      <c r="H75" s="27"/>
    </row>
    <row r="76" spans="1:8">
      <c r="A76" s="30">
        <v>69</v>
      </c>
      <c r="B76" s="13" t="s">
        <v>85</v>
      </c>
      <c r="C76" s="12" t="s">
        <v>18</v>
      </c>
      <c r="D76" s="185">
        <f t="shared" ref="D76:D107" si="1">E76+F76+G76</f>
        <v>36</v>
      </c>
      <c r="E76" s="24"/>
      <c r="F76" s="190">
        <v>30</v>
      </c>
      <c r="G76" s="12">
        <v>6</v>
      </c>
      <c r="H76" s="12"/>
    </row>
    <row r="77" spans="1:8">
      <c r="A77" s="12">
        <v>70</v>
      </c>
      <c r="B77" s="13" t="s">
        <v>86</v>
      </c>
      <c r="C77" s="14" t="s">
        <v>18</v>
      </c>
      <c r="D77" s="185">
        <f t="shared" si="1"/>
        <v>36</v>
      </c>
      <c r="E77" s="24"/>
      <c r="F77" s="190">
        <v>30</v>
      </c>
      <c r="G77" s="12">
        <v>6</v>
      </c>
      <c r="H77" s="12"/>
    </row>
    <row r="78" spans="1:8">
      <c r="A78" s="12">
        <v>71</v>
      </c>
      <c r="B78" s="13" t="s">
        <v>87</v>
      </c>
      <c r="C78" s="12" t="s">
        <v>18</v>
      </c>
      <c r="D78" s="185">
        <f t="shared" si="1"/>
        <v>36</v>
      </c>
      <c r="E78" s="24"/>
      <c r="F78" s="22">
        <v>30</v>
      </c>
      <c r="G78" s="12">
        <v>6</v>
      </c>
      <c r="H78" s="12"/>
    </row>
    <row r="79" spans="1:8">
      <c r="A79" s="12">
        <v>72</v>
      </c>
      <c r="B79" s="13" t="s">
        <v>88</v>
      </c>
      <c r="C79" s="12" t="s">
        <v>18</v>
      </c>
      <c r="D79" s="185">
        <f t="shared" si="1"/>
        <v>16</v>
      </c>
      <c r="E79" s="24"/>
      <c r="F79" s="190">
        <v>10</v>
      </c>
      <c r="G79" s="12">
        <v>6</v>
      </c>
      <c r="H79" s="12"/>
    </row>
    <row r="80" spans="1:8">
      <c r="A80" s="12">
        <v>73</v>
      </c>
      <c r="B80" s="13" t="s">
        <v>89</v>
      </c>
      <c r="C80" s="12" t="s">
        <v>18</v>
      </c>
      <c r="D80" s="185">
        <f t="shared" si="1"/>
        <v>26</v>
      </c>
      <c r="E80" s="24"/>
      <c r="F80" s="190">
        <v>20</v>
      </c>
      <c r="G80" s="12">
        <v>6</v>
      </c>
      <c r="H80" s="12"/>
    </row>
    <row r="81" spans="1:8">
      <c r="A81" s="30">
        <v>74</v>
      </c>
      <c r="B81" s="13" t="s">
        <v>90</v>
      </c>
      <c r="C81" s="12" t="s">
        <v>18</v>
      </c>
      <c r="D81" s="185">
        <f t="shared" si="1"/>
        <v>16</v>
      </c>
      <c r="E81" s="24"/>
      <c r="F81" s="190">
        <v>10</v>
      </c>
      <c r="G81" s="12">
        <v>6</v>
      </c>
      <c r="H81" s="12"/>
    </row>
    <row r="82" spans="1:8">
      <c r="A82" s="12">
        <v>75</v>
      </c>
      <c r="B82" s="13" t="s">
        <v>91</v>
      </c>
      <c r="C82" s="12" t="s">
        <v>18</v>
      </c>
      <c r="D82" s="185">
        <f t="shared" si="1"/>
        <v>36</v>
      </c>
      <c r="E82" s="24"/>
      <c r="F82" s="190">
        <v>30</v>
      </c>
      <c r="G82" s="12">
        <v>6</v>
      </c>
      <c r="H82" s="12"/>
    </row>
    <row r="83" spans="1:8">
      <c r="A83" s="12">
        <v>76</v>
      </c>
      <c r="B83" s="13" t="s">
        <v>92</v>
      </c>
      <c r="C83" s="14" t="s">
        <v>18</v>
      </c>
      <c r="D83" s="185">
        <f t="shared" si="1"/>
        <v>12</v>
      </c>
      <c r="E83" s="24"/>
      <c r="F83" s="190">
        <v>10</v>
      </c>
      <c r="G83" s="12">
        <v>2</v>
      </c>
      <c r="H83" s="12"/>
    </row>
    <row r="84" spans="1:8">
      <c r="A84" s="12">
        <v>77</v>
      </c>
      <c r="B84" s="13" t="s">
        <v>93</v>
      </c>
      <c r="C84" s="14" t="s">
        <v>18</v>
      </c>
      <c r="D84" s="185">
        <f t="shared" si="1"/>
        <v>2</v>
      </c>
      <c r="E84" s="24"/>
      <c r="F84" s="190">
        <v>1</v>
      </c>
      <c r="G84" s="12">
        <v>1</v>
      </c>
      <c r="H84" s="12"/>
    </row>
    <row r="85" spans="1:8">
      <c r="A85" s="12">
        <v>78</v>
      </c>
      <c r="B85" s="13" t="s">
        <v>94</v>
      </c>
      <c r="C85" s="14" t="s">
        <v>18</v>
      </c>
      <c r="D85" s="185">
        <f t="shared" si="1"/>
        <v>2</v>
      </c>
      <c r="E85" s="24"/>
      <c r="F85" s="190">
        <v>1</v>
      </c>
      <c r="G85" s="12">
        <v>1</v>
      </c>
      <c r="H85" s="12"/>
    </row>
    <row r="86" spans="1:8">
      <c r="A86" s="30">
        <v>79</v>
      </c>
      <c r="B86" s="13" t="s">
        <v>95</v>
      </c>
      <c r="C86" s="14" t="s">
        <v>18</v>
      </c>
      <c r="D86" s="185">
        <f t="shared" si="1"/>
        <v>26</v>
      </c>
      <c r="E86" s="24"/>
      <c r="F86" s="190">
        <v>20</v>
      </c>
      <c r="G86" s="12">
        <v>6</v>
      </c>
      <c r="H86" s="12"/>
    </row>
    <row r="87" spans="1:8">
      <c r="A87" s="12">
        <v>80</v>
      </c>
      <c r="B87" s="13" t="s">
        <v>96</v>
      </c>
      <c r="C87" s="14" t="s">
        <v>18</v>
      </c>
      <c r="D87" s="185">
        <f t="shared" si="1"/>
        <v>1</v>
      </c>
      <c r="E87" s="24"/>
      <c r="F87" s="190">
        <v>1</v>
      </c>
      <c r="G87" s="12"/>
      <c r="H87" s="12"/>
    </row>
    <row r="88" spans="1:8">
      <c r="A88" s="12">
        <v>81</v>
      </c>
      <c r="B88" s="13" t="s">
        <v>97</v>
      </c>
      <c r="C88" s="14" t="s">
        <v>18</v>
      </c>
      <c r="D88" s="185">
        <f t="shared" si="1"/>
        <v>1</v>
      </c>
      <c r="E88" s="24"/>
      <c r="F88" s="190">
        <v>1</v>
      </c>
      <c r="G88" s="12"/>
      <c r="H88" s="12"/>
    </row>
    <row r="89" spans="1:8" ht="36">
      <c r="A89" s="12">
        <v>82</v>
      </c>
      <c r="B89" s="13" t="s">
        <v>98</v>
      </c>
      <c r="C89" s="12" t="s">
        <v>18</v>
      </c>
      <c r="D89" s="185">
        <f t="shared" si="1"/>
        <v>33</v>
      </c>
      <c r="E89" s="24"/>
      <c r="F89" s="190">
        <v>30</v>
      </c>
      <c r="G89" s="12">
        <v>3</v>
      </c>
      <c r="H89" s="12"/>
    </row>
    <row r="90" spans="1:8" ht="54">
      <c r="A90" s="12">
        <v>83</v>
      </c>
      <c r="B90" s="13" t="s">
        <v>99</v>
      </c>
      <c r="C90" s="12" t="s">
        <v>18</v>
      </c>
      <c r="D90" s="185">
        <f t="shared" si="1"/>
        <v>33</v>
      </c>
      <c r="E90" s="24"/>
      <c r="F90" s="84">
        <v>30</v>
      </c>
      <c r="G90" s="12">
        <v>3</v>
      </c>
      <c r="H90" s="12"/>
    </row>
    <row r="91" spans="1:8" ht="36">
      <c r="A91" s="30">
        <v>84</v>
      </c>
      <c r="B91" s="13" t="s">
        <v>100</v>
      </c>
      <c r="C91" s="12" t="s">
        <v>18</v>
      </c>
      <c r="D91" s="185">
        <f t="shared" si="1"/>
        <v>150000</v>
      </c>
      <c r="E91" s="24"/>
      <c r="F91" s="190">
        <v>150000</v>
      </c>
      <c r="G91" s="12"/>
      <c r="H91" s="12"/>
    </row>
    <row r="92" spans="1:8" ht="54">
      <c r="A92" s="12">
        <v>85</v>
      </c>
      <c r="B92" s="13" t="s">
        <v>101</v>
      </c>
      <c r="C92" s="12" t="s">
        <v>18</v>
      </c>
      <c r="D92" s="185">
        <f t="shared" si="1"/>
        <v>1000</v>
      </c>
      <c r="E92" s="24"/>
      <c r="F92" s="190">
        <v>1000</v>
      </c>
      <c r="G92" s="12"/>
      <c r="H92" s="12"/>
    </row>
    <row r="93" spans="1:8">
      <c r="A93" s="12">
        <v>86</v>
      </c>
      <c r="B93" s="13" t="s">
        <v>102</v>
      </c>
      <c r="C93" s="12" t="s">
        <v>18</v>
      </c>
      <c r="D93" s="185">
        <f t="shared" si="1"/>
        <v>0</v>
      </c>
      <c r="E93" s="24"/>
      <c r="F93" s="22"/>
      <c r="G93" s="12"/>
      <c r="H93" s="12"/>
    </row>
    <row r="94" spans="1:8">
      <c r="A94" s="12">
        <v>87</v>
      </c>
      <c r="B94" s="13" t="s">
        <v>103</v>
      </c>
      <c r="C94" s="12" t="s">
        <v>18</v>
      </c>
      <c r="D94" s="185">
        <f t="shared" si="1"/>
        <v>0</v>
      </c>
      <c r="E94" s="24"/>
      <c r="F94" s="22"/>
      <c r="G94" s="12"/>
      <c r="H94" s="12"/>
    </row>
    <row r="95" spans="1:8">
      <c r="A95" s="12">
        <v>88</v>
      </c>
      <c r="B95" s="13" t="s">
        <v>104</v>
      </c>
      <c r="C95" s="12" t="s">
        <v>18</v>
      </c>
      <c r="D95" s="185">
        <f t="shared" si="1"/>
        <v>100</v>
      </c>
      <c r="E95" s="24"/>
      <c r="F95" s="190">
        <v>100</v>
      </c>
      <c r="G95" s="12"/>
      <c r="H95" s="12"/>
    </row>
    <row r="96" spans="1:8" ht="36">
      <c r="A96" s="30">
        <v>89</v>
      </c>
      <c r="B96" s="13" t="s">
        <v>105</v>
      </c>
      <c r="C96" s="12" t="s">
        <v>106</v>
      </c>
      <c r="D96" s="185">
        <f t="shared" si="1"/>
        <v>100</v>
      </c>
      <c r="E96" s="22">
        <v>100</v>
      </c>
      <c r="F96" s="22"/>
      <c r="G96" s="12"/>
      <c r="H96" s="12"/>
    </row>
    <row r="97" spans="1:8">
      <c r="A97" s="12">
        <v>90</v>
      </c>
      <c r="B97" s="41" t="s">
        <v>107</v>
      </c>
      <c r="C97" s="12" t="s">
        <v>18</v>
      </c>
      <c r="D97" s="185">
        <f t="shared" si="1"/>
        <v>0</v>
      </c>
      <c r="E97" s="22"/>
      <c r="F97" s="22"/>
      <c r="G97" s="22"/>
      <c r="H97" s="12"/>
    </row>
    <row r="98" spans="1:8">
      <c r="A98" s="12">
        <v>91</v>
      </c>
      <c r="B98" s="41" t="s">
        <v>108</v>
      </c>
      <c r="C98" s="12" t="s">
        <v>18</v>
      </c>
      <c r="D98" s="185">
        <f t="shared" si="1"/>
        <v>0</v>
      </c>
      <c r="E98" s="22"/>
      <c r="F98" s="22"/>
      <c r="G98" s="22"/>
      <c r="H98" s="12"/>
    </row>
    <row r="99" spans="1:8">
      <c r="A99" s="12">
        <v>92</v>
      </c>
      <c r="B99" s="41" t="s">
        <v>109</v>
      </c>
      <c r="C99" s="12" t="s">
        <v>18</v>
      </c>
      <c r="D99" s="185">
        <f t="shared" si="1"/>
        <v>0</v>
      </c>
      <c r="E99" s="22"/>
      <c r="F99" s="22"/>
      <c r="G99" s="22"/>
      <c r="H99" s="12"/>
    </row>
    <row r="100" spans="1:8">
      <c r="A100" s="12">
        <v>93</v>
      </c>
      <c r="B100" s="41" t="s">
        <v>110</v>
      </c>
      <c r="C100" s="12" t="s">
        <v>18</v>
      </c>
      <c r="D100" s="185">
        <f t="shared" si="1"/>
        <v>0</v>
      </c>
      <c r="E100" s="22"/>
      <c r="F100" s="22"/>
      <c r="G100" s="22"/>
      <c r="H100" s="12"/>
    </row>
    <row r="101" spans="1:8">
      <c r="A101" s="30">
        <v>94</v>
      </c>
      <c r="B101" s="41" t="s">
        <v>111</v>
      </c>
      <c r="C101" s="12" t="s">
        <v>18</v>
      </c>
      <c r="D101" s="185">
        <f t="shared" si="1"/>
        <v>0</v>
      </c>
      <c r="E101" s="22"/>
      <c r="F101" s="22"/>
      <c r="G101" s="22"/>
      <c r="H101" s="12"/>
    </row>
    <row r="102" spans="1:8" ht="36">
      <c r="A102" s="12">
        <v>95</v>
      </c>
      <c r="B102" s="41" t="s">
        <v>112</v>
      </c>
      <c r="C102" s="12" t="s">
        <v>18</v>
      </c>
      <c r="D102" s="185">
        <f t="shared" si="1"/>
        <v>0</v>
      </c>
      <c r="E102" s="22"/>
      <c r="F102" s="22"/>
      <c r="G102" s="22"/>
      <c r="H102" s="12"/>
    </row>
    <row r="103" spans="1:8" ht="36">
      <c r="A103" s="12">
        <v>96</v>
      </c>
      <c r="B103" s="41" t="s">
        <v>113</v>
      </c>
      <c r="C103" s="12" t="s">
        <v>114</v>
      </c>
      <c r="D103" s="185">
        <f t="shared" si="1"/>
        <v>0</v>
      </c>
      <c r="E103" s="22"/>
      <c r="F103" s="22"/>
      <c r="G103" s="22"/>
      <c r="H103" s="12"/>
    </row>
    <row r="104" spans="1:8" ht="36">
      <c r="A104" s="12">
        <v>97</v>
      </c>
      <c r="B104" s="41" t="s">
        <v>115</v>
      </c>
      <c r="C104" s="12" t="s">
        <v>18</v>
      </c>
      <c r="D104" s="185">
        <f t="shared" si="1"/>
        <v>0</v>
      </c>
      <c r="E104" s="22"/>
      <c r="F104" s="22"/>
      <c r="G104" s="22"/>
      <c r="H104" s="12"/>
    </row>
    <row r="105" spans="1:8">
      <c r="A105" s="12">
        <v>98</v>
      </c>
      <c r="B105" s="29" t="s">
        <v>116</v>
      </c>
      <c r="C105" s="12" t="s">
        <v>106</v>
      </c>
      <c r="D105" s="185">
        <f t="shared" si="1"/>
        <v>0</v>
      </c>
      <c r="E105" s="22"/>
      <c r="F105" s="22"/>
      <c r="G105" s="12"/>
      <c r="H105" s="12"/>
    </row>
    <row r="106" spans="1:8" ht="36">
      <c r="A106" s="12">
        <v>99</v>
      </c>
      <c r="B106" s="40" t="s">
        <v>117</v>
      </c>
      <c r="C106" s="14" t="s">
        <v>18</v>
      </c>
      <c r="D106" s="185">
        <f t="shared" si="1"/>
        <v>0</v>
      </c>
      <c r="E106" s="22"/>
      <c r="F106" s="22"/>
      <c r="G106" s="12"/>
      <c r="H106" s="29"/>
    </row>
    <row r="107" spans="1:8" ht="36">
      <c r="A107" s="12">
        <v>100</v>
      </c>
      <c r="B107" s="40" t="s">
        <v>118</v>
      </c>
      <c r="C107" s="14" t="s">
        <v>18</v>
      </c>
      <c r="D107" s="185">
        <f t="shared" si="1"/>
        <v>1</v>
      </c>
      <c r="E107" s="22"/>
      <c r="F107" s="22"/>
      <c r="G107" s="12">
        <v>1</v>
      </c>
      <c r="H107" s="29"/>
    </row>
    <row r="108" spans="1:8">
      <c r="A108" s="1"/>
      <c r="B108" s="1"/>
      <c r="C108" s="1"/>
      <c r="D108" s="186"/>
      <c r="E108" s="74"/>
      <c r="F108" s="74"/>
      <c r="G108" s="1"/>
    </row>
    <row r="109" spans="1:8">
      <c r="A109" s="1"/>
      <c r="B109" s="1"/>
      <c r="C109" s="1"/>
      <c r="D109" s="186"/>
      <c r="E109" s="74"/>
      <c r="F109" s="74"/>
      <c r="G109" s="1"/>
    </row>
    <row r="110" spans="1:8">
      <c r="A110" s="1"/>
      <c r="B110" s="1"/>
      <c r="C110" s="1"/>
      <c r="D110" s="186"/>
      <c r="E110" s="74"/>
      <c r="F110" s="74"/>
      <c r="G110" s="1"/>
    </row>
    <row r="111" spans="1:8">
      <c r="A111" s="1"/>
      <c r="B111" s="1"/>
      <c r="C111" s="1"/>
      <c r="D111" s="186"/>
      <c r="E111" s="74"/>
      <c r="F111" s="74"/>
      <c r="G111" s="1"/>
    </row>
    <row r="112" spans="1:8">
      <c r="A112" s="1"/>
      <c r="B112" s="1"/>
      <c r="C112" s="1"/>
      <c r="D112" s="186"/>
      <c r="E112" s="74"/>
      <c r="F112" s="74"/>
      <c r="G112" s="1"/>
    </row>
    <row r="113" spans="1:7">
      <c r="A113" s="1"/>
      <c r="B113" s="1"/>
      <c r="C113" s="1"/>
      <c r="D113" s="186"/>
      <c r="E113" s="74"/>
      <c r="F113" s="74"/>
      <c r="G113" s="1"/>
    </row>
    <row r="114" spans="1:7">
      <c r="A114" s="1"/>
      <c r="B114" s="1"/>
      <c r="C114" s="1"/>
      <c r="D114" s="186"/>
      <c r="E114" s="74"/>
      <c r="F114" s="74"/>
      <c r="G114" s="1"/>
    </row>
    <row r="115" spans="1:7">
      <c r="A115" s="1"/>
      <c r="B115" s="1"/>
      <c r="C115" s="1"/>
      <c r="D115" s="186"/>
      <c r="E115" s="74"/>
      <c r="F115" s="74"/>
      <c r="G115" s="1"/>
    </row>
    <row r="116" spans="1:7">
      <c r="A116" s="1"/>
      <c r="B116" s="1"/>
      <c r="C116" s="1"/>
      <c r="D116" s="186"/>
      <c r="E116" s="74"/>
      <c r="F116" s="74"/>
      <c r="G116" s="1"/>
    </row>
    <row r="117" spans="1:7">
      <c r="A117" s="1"/>
      <c r="B117" s="1"/>
      <c r="C117" s="1"/>
      <c r="D117" s="186"/>
      <c r="E117" s="74"/>
      <c r="F117" s="74"/>
      <c r="G117" s="1"/>
    </row>
    <row r="118" spans="1:7">
      <c r="A118" s="1"/>
      <c r="B118" s="1"/>
      <c r="C118" s="1"/>
      <c r="D118" s="186"/>
      <c r="E118" s="74"/>
      <c r="F118" s="74"/>
      <c r="G118" s="1"/>
    </row>
    <row r="119" spans="1:7">
      <c r="A119" s="1"/>
      <c r="B119" s="1"/>
      <c r="C119" s="1"/>
      <c r="D119" s="186"/>
      <c r="E119" s="74"/>
      <c r="F119" s="74"/>
      <c r="G119" s="1"/>
    </row>
    <row r="120" spans="1:7">
      <c r="A120" s="1"/>
      <c r="B120" s="1"/>
      <c r="C120" s="1"/>
      <c r="D120" s="186"/>
      <c r="E120" s="74"/>
      <c r="F120" s="74"/>
      <c r="G120" s="1"/>
    </row>
    <row r="121" spans="1:7">
      <c r="A121" s="1"/>
      <c r="B121" s="1"/>
      <c r="C121" s="1"/>
      <c r="D121" s="186"/>
      <c r="E121" s="74"/>
      <c r="F121" s="74"/>
      <c r="G121" s="1"/>
    </row>
    <row r="122" spans="1:7">
      <c r="A122" s="1"/>
      <c r="B122" s="1"/>
      <c r="C122" s="1"/>
      <c r="D122" s="186"/>
      <c r="E122" s="74"/>
      <c r="F122" s="74"/>
      <c r="G122" s="1"/>
    </row>
    <row r="123" spans="1:7">
      <c r="A123" s="1"/>
      <c r="B123" s="1"/>
      <c r="C123" s="1"/>
      <c r="D123" s="186"/>
      <c r="E123" s="74"/>
      <c r="F123" s="74"/>
      <c r="G123" s="1"/>
    </row>
    <row r="124" spans="1:7">
      <c r="A124" s="1"/>
      <c r="B124" s="1"/>
      <c r="C124" s="1"/>
      <c r="D124" s="186"/>
      <c r="E124" s="74"/>
      <c r="F124" s="74"/>
      <c r="G124" s="1"/>
    </row>
    <row r="125" spans="1:7">
      <c r="A125" s="1"/>
      <c r="B125" s="1"/>
      <c r="C125" s="1"/>
      <c r="D125" s="186"/>
      <c r="E125" s="74"/>
      <c r="F125" s="74"/>
      <c r="G125" s="1"/>
    </row>
    <row r="126" spans="1:7">
      <c r="A126" s="1"/>
      <c r="B126" s="1"/>
      <c r="C126" s="1"/>
      <c r="D126" s="186"/>
      <c r="E126" s="74"/>
      <c r="F126" s="74"/>
      <c r="G126" s="1"/>
    </row>
    <row r="127" spans="1:7">
      <c r="A127" s="1"/>
      <c r="B127" s="1"/>
      <c r="C127" s="1"/>
      <c r="D127" s="186"/>
      <c r="E127" s="74"/>
      <c r="F127" s="74"/>
      <c r="G127" s="1"/>
    </row>
    <row r="128" spans="1:7">
      <c r="A128" s="1"/>
      <c r="B128" s="1"/>
      <c r="C128" s="1"/>
      <c r="D128" s="186"/>
      <c r="E128" s="74"/>
      <c r="F128" s="74"/>
      <c r="G128" s="1"/>
    </row>
    <row r="129" spans="1:7">
      <c r="A129" s="1"/>
      <c r="B129" s="1"/>
      <c r="C129" s="1"/>
      <c r="D129" s="186"/>
      <c r="E129" s="74"/>
      <c r="F129" s="74"/>
      <c r="G129" s="1"/>
    </row>
    <row r="130" spans="1:7">
      <c r="A130" s="1"/>
      <c r="B130" s="1"/>
      <c r="C130" s="1"/>
      <c r="D130" s="186"/>
      <c r="E130" s="74"/>
      <c r="F130" s="74"/>
      <c r="G130" s="1"/>
    </row>
    <row r="131" spans="1:7">
      <c r="A131" s="1"/>
      <c r="B131" s="1"/>
      <c r="C131" s="1"/>
      <c r="D131" s="186"/>
      <c r="E131" s="74"/>
      <c r="F131" s="74"/>
      <c r="G131" s="1"/>
    </row>
    <row r="132" spans="1:7">
      <c r="A132" s="1"/>
      <c r="B132" s="1"/>
      <c r="C132" s="1"/>
      <c r="D132" s="186"/>
      <c r="E132" s="74"/>
      <c r="F132" s="74"/>
      <c r="G132" s="1"/>
    </row>
    <row r="133" spans="1:7">
      <c r="A133" s="1"/>
      <c r="B133" s="1"/>
      <c r="C133" s="1"/>
      <c r="D133" s="186"/>
      <c r="E133" s="74"/>
      <c r="F133" s="74"/>
      <c r="G133" s="1"/>
    </row>
    <row r="134" spans="1:7">
      <c r="A134" s="1"/>
      <c r="B134" s="1"/>
      <c r="C134" s="1"/>
      <c r="D134" s="186"/>
      <c r="E134" s="74"/>
      <c r="F134" s="74"/>
      <c r="G134" s="1"/>
    </row>
    <row r="135" spans="1:7">
      <c r="A135" s="1"/>
      <c r="B135" s="1"/>
      <c r="C135" s="1"/>
      <c r="D135" s="186"/>
      <c r="E135" s="74"/>
      <c r="F135" s="74"/>
      <c r="G135" s="1"/>
    </row>
    <row r="136" spans="1:7">
      <c r="A136" s="1"/>
      <c r="B136" s="1"/>
      <c r="C136" s="1"/>
      <c r="D136" s="186"/>
      <c r="E136" s="74"/>
      <c r="F136" s="74"/>
      <c r="G136" s="1"/>
    </row>
    <row r="137" spans="1:7">
      <c r="A137" s="1"/>
      <c r="B137" s="1"/>
      <c r="C137" s="1"/>
      <c r="D137" s="186"/>
      <c r="E137" s="74"/>
      <c r="F137" s="74"/>
      <c r="G137" s="1"/>
    </row>
    <row r="138" spans="1:7">
      <c r="A138" s="1"/>
      <c r="B138" s="1"/>
      <c r="C138" s="1"/>
      <c r="D138" s="186"/>
      <c r="E138" s="74"/>
      <c r="F138" s="74"/>
      <c r="G138" s="1"/>
    </row>
    <row r="139" spans="1:7">
      <c r="A139" s="1"/>
      <c r="B139" s="1"/>
      <c r="C139" s="1"/>
      <c r="D139" s="186"/>
      <c r="E139" s="74"/>
      <c r="F139" s="74"/>
      <c r="G139" s="1"/>
    </row>
    <row r="140" spans="1:7">
      <c r="A140" s="1"/>
      <c r="B140" s="1"/>
      <c r="C140" s="1"/>
      <c r="D140" s="186"/>
      <c r="E140" s="74"/>
      <c r="F140" s="74"/>
      <c r="G140" s="1"/>
    </row>
    <row r="141" spans="1:7">
      <c r="A141" s="1"/>
      <c r="B141" s="1"/>
      <c r="C141" s="1"/>
      <c r="D141" s="186"/>
      <c r="E141" s="74"/>
      <c r="F141" s="74"/>
      <c r="G141" s="1"/>
    </row>
    <row r="142" spans="1:7">
      <c r="A142" s="1"/>
      <c r="B142" s="1"/>
      <c r="C142" s="1"/>
      <c r="D142" s="186"/>
      <c r="E142" s="74"/>
      <c r="F142" s="74"/>
      <c r="G142" s="1"/>
    </row>
    <row r="143" spans="1:7">
      <c r="A143" s="1"/>
      <c r="B143" s="1"/>
      <c r="C143" s="1"/>
      <c r="D143" s="186"/>
      <c r="E143" s="74"/>
      <c r="F143" s="74"/>
      <c r="G143" s="1"/>
    </row>
    <row r="144" spans="1:7">
      <c r="A144" s="1"/>
      <c r="B144" s="1"/>
      <c r="C144" s="1"/>
      <c r="D144" s="186"/>
      <c r="E144" s="74"/>
      <c r="F144" s="74"/>
      <c r="G144" s="1"/>
    </row>
    <row r="145" spans="1:7">
      <c r="A145" s="1"/>
      <c r="B145" s="1"/>
      <c r="C145" s="1"/>
      <c r="D145" s="186"/>
      <c r="E145" s="74"/>
      <c r="F145" s="74"/>
      <c r="G145" s="1"/>
    </row>
    <row r="146" spans="1:7">
      <c r="A146" s="1"/>
      <c r="B146" s="1"/>
      <c r="C146" s="1"/>
      <c r="D146" s="186"/>
      <c r="E146" s="74"/>
      <c r="F146" s="74"/>
      <c r="G146" s="1"/>
    </row>
    <row r="147" spans="1:7">
      <c r="A147" s="1"/>
      <c r="B147" s="1"/>
      <c r="C147" s="1"/>
      <c r="D147" s="186"/>
      <c r="E147" s="74"/>
      <c r="F147" s="74"/>
      <c r="G147" s="1"/>
    </row>
    <row r="148" spans="1:7">
      <c r="A148" s="1"/>
      <c r="B148" s="1"/>
      <c r="C148" s="1"/>
      <c r="D148" s="186"/>
      <c r="E148" s="74"/>
      <c r="F148" s="74"/>
      <c r="G148" s="1"/>
    </row>
    <row r="149" spans="1:7">
      <c r="A149" s="1"/>
      <c r="B149" s="1"/>
      <c r="C149" s="1"/>
      <c r="D149" s="186"/>
      <c r="E149" s="74"/>
      <c r="F149" s="74"/>
      <c r="G149" s="1"/>
    </row>
    <row r="150" spans="1:7">
      <c r="A150" s="1"/>
      <c r="B150" s="1"/>
      <c r="C150" s="1"/>
      <c r="D150" s="186"/>
      <c r="E150" s="74"/>
      <c r="F150" s="74"/>
      <c r="G150" s="1"/>
    </row>
    <row r="151" spans="1:7">
      <c r="A151" s="1"/>
      <c r="B151" s="1"/>
      <c r="C151" s="1"/>
      <c r="D151" s="186"/>
      <c r="E151" s="74"/>
      <c r="F151" s="74"/>
      <c r="G151" s="1"/>
    </row>
    <row r="152" spans="1:7">
      <c r="A152" s="1"/>
      <c r="B152" s="1"/>
      <c r="C152" s="1"/>
      <c r="D152" s="186"/>
      <c r="E152" s="74"/>
      <c r="F152" s="74"/>
      <c r="G152" s="1"/>
    </row>
    <row r="153" spans="1:7">
      <c r="A153" s="1"/>
      <c r="B153" s="1"/>
      <c r="C153" s="1"/>
      <c r="D153" s="186"/>
      <c r="E153" s="74"/>
      <c r="F153" s="74"/>
      <c r="G153" s="1"/>
    </row>
    <row r="154" spans="1:7">
      <c r="A154" s="1"/>
      <c r="B154" s="1"/>
      <c r="C154" s="1"/>
      <c r="D154" s="186"/>
      <c r="E154" s="74"/>
      <c r="F154" s="74"/>
      <c r="G154" s="1"/>
    </row>
    <row r="155" spans="1:7">
      <c r="A155" s="1"/>
      <c r="B155" s="1"/>
      <c r="C155" s="1"/>
      <c r="D155" s="186"/>
      <c r="E155" s="74"/>
      <c r="F155" s="74"/>
      <c r="G155" s="1"/>
    </row>
    <row r="156" spans="1:7">
      <c r="A156" s="1"/>
      <c r="B156" s="1"/>
      <c r="C156" s="1"/>
      <c r="D156" s="186"/>
      <c r="E156" s="74"/>
      <c r="F156" s="74"/>
      <c r="G156" s="1"/>
    </row>
    <row r="157" spans="1:7">
      <c r="A157" s="1"/>
      <c r="B157" s="1"/>
      <c r="C157" s="1"/>
      <c r="D157" s="186"/>
      <c r="E157" s="74"/>
      <c r="F157" s="74"/>
      <c r="G157" s="1"/>
    </row>
    <row r="158" spans="1:7">
      <c r="A158" s="1"/>
      <c r="B158" s="1"/>
      <c r="C158" s="1"/>
      <c r="D158" s="186"/>
      <c r="E158" s="74"/>
      <c r="F158" s="74"/>
      <c r="G158" s="1"/>
    </row>
    <row r="159" spans="1:7">
      <c r="B159" s="1"/>
      <c r="C159" s="1"/>
      <c r="D159" s="186"/>
      <c r="E159" s="74"/>
      <c r="F159" s="74"/>
      <c r="G159" s="1"/>
    </row>
    <row r="160" spans="1:7">
      <c r="B160" s="1"/>
      <c r="C160" s="1"/>
      <c r="D160" s="186"/>
      <c r="E160" s="74"/>
      <c r="F160" s="74"/>
      <c r="G160" s="1"/>
    </row>
    <row r="161" spans="2:7">
      <c r="B161" s="1"/>
      <c r="C161" s="1"/>
      <c r="D161" s="186"/>
      <c r="E161" s="74"/>
      <c r="F161" s="74"/>
      <c r="G161" s="1"/>
    </row>
    <row r="162" spans="2:7">
      <c r="B162" s="1"/>
      <c r="C162" s="1"/>
      <c r="D162" s="186"/>
      <c r="E162" s="74"/>
      <c r="F162" s="74"/>
      <c r="G162" s="1"/>
    </row>
  </sheetData>
  <mergeCells count="10">
    <mergeCell ref="A9:A10"/>
    <mergeCell ref="B9:B10"/>
    <mergeCell ref="C9:C10"/>
    <mergeCell ref="D9:D10"/>
    <mergeCell ref="E9:G9"/>
    <mergeCell ref="A1:B1"/>
    <mergeCell ref="A2:C2"/>
    <mergeCell ref="F2:H2"/>
    <mergeCell ref="A4:C4"/>
    <mergeCell ref="A7:H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20</vt:i4>
      </vt:variant>
      <vt:variant>
        <vt:lpstr>Именованные диапазоны</vt:lpstr>
      </vt:variant>
      <vt:variant>
        <vt:i4>2</vt:i4>
      </vt:variant>
    </vt:vector>
  </HeadingPairs>
  <TitlesOfParts>
    <vt:vector size="22" baseType="lpstr">
      <vt:lpstr>Свод Марказий апарат</vt:lpstr>
      <vt:lpstr>Марказий апарат</vt:lpstr>
      <vt:lpstr>Марказий апарат (2)</vt:lpstr>
      <vt:lpstr>Марказ Уруғчилик</vt:lpstr>
      <vt:lpstr>Марказ Пахтачилик </vt:lpstr>
      <vt:lpstr>Марказ Дон</vt:lpstr>
      <vt:lpstr>Свод Худудий филиаллар бўйича</vt:lpstr>
      <vt:lpstr>Хоразм</vt:lpstr>
      <vt:lpstr>Қорақалпоғистон</vt:lpstr>
      <vt:lpstr>Сурхондарё</vt:lpstr>
      <vt:lpstr>Жиззах</vt:lpstr>
      <vt:lpstr>Сирдарё</vt:lpstr>
      <vt:lpstr>Андижон </vt:lpstr>
      <vt:lpstr>Фарғона </vt:lpstr>
      <vt:lpstr>Қашқадарё</vt:lpstr>
      <vt:lpstr>Тошкент</vt:lpstr>
      <vt:lpstr>Навоий</vt:lpstr>
      <vt:lpstr>Бухоро</vt:lpstr>
      <vt:lpstr>Наманган</vt:lpstr>
      <vt:lpstr>Самарқанд</vt:lpstr>
      <vt:lpstr>'Свод Марказий апарат'!Заголовки_для_печати</vt:lpstr>
      <vt:lpstr>'Свод Марказий апарат'!Область_печати</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Пользователь</cp:lastModifiedBy>
  <cp:lastPrinted>2023-01-12T11:47:35Z</cp:lastPrinted>
  <dcterms:created xsi:type="dcterms:W3CDTF">2021-11-04T10:00:45Z</dcterms:created>
  <dcterms:modified xsi:type="dcterms:W3CDTF">2023-07-13T03:48:47Z</dcterms:modified>
</cp:coreProperties>
</file>